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<sst xmlns="http://schemas.openxmlformats.org/spreadsheetml/2006/main" count="3576" uniqueCount="1579">
  <si>
    <t>Uploaded Date</t>
  </si>
  <si>
    <t>Channel</t>
  </si>
  <si>
    <t>Video URL</t>
  </si>
  <si>
    <t>Video Title</t>
  </si>
  <si>
    <t>Description</t>
  </si>
  <si>
    <t>Base URL</t>
  </si>
  <si>
    <t>Divider1</t>
  </si>
  <si>
    <t>Divider2</t>
  </si>
  <si>
    <t>Folder separator</t>
  </si>
  <si>
    <t>Youtube id</t>
  </si>
  <si>
    <t>End URL</t>
  </si>
  <si>
    <t>Transcript Link</t>
  </si>
  <si>
    <t>2021 02 23</t>
  </si>
  <si>
    <t>Mr UFOs Secret Files</t>
  </si>
  <si>
    <t>https://youtu.be/U5Q89tcxfg0</t>
  </si>
  <si>
    <t>THE BEST LITTLE – DEAD   ALIEN IN TEXAS  AURORA UPDATE</t>
  </si>
  <si>
    <t>“Exploring the Bizarre” (KCORradio.com) hosts Tim Beckley and Tim Swartz welcomes KERRY TRENT HAGGARD to the studio. A long-time enthusiast of classic horror, classic cars, and UFOs, Kerry tells us what happened to the poor little alien who ran into Judge Proctor’s windmill in April, 1897, in Aurura, TX, and ended up on public display before being buried in the local cemetery.
A controversial story backed up by news clippings from the period, Kerry became fascinated with the incident because of his own experience as a kid seeing a UFO land in his hometown. Taking that passion, Kerry, along with his friend John Cochran, spent the next several months working to form an outline for a screenplay based on the fictional hunt for the extraterrestrial buried in the Aurora cemetery. From there, the screenplay grew into the "Traveler,” which is a novelized version of this earth crashing encounter.
Kerry has also contributed a chapter in the new book "Alien Lives Matter: It's OK to be Grey," published by Tim Beckley’s Inner Light/Global Communications During the course of the show, Beckley points out two jaw numbing synchronizations related to the much later UFO crash outside, Roswell, NM.</t>
  </si>
  <si>
    <t>https://files.afu.se/Downloads/Transcripts/Mr%20UFO%20(Tim%20Beckley)/</t>
  </si>
  <si>
    <t xml:space="preserve"> - </t>
  </si>
  <si>
    <t>_</t>
  </si>
  <si>
    <t>/</t>
  </si>
  <si>
    <t>U5Q89tcxfg0</t>
  </si>
  <si>
    <t xml:space="preserve"> - transcript (automated).pdf</t>
  </si>
  <si>
    <t>2021 02 10</t>
  </si>
  <si>
    <t>https://youtu.be/CGCdPvHO6aM</t>
  </si>
  <si>
    <t>TED PHILLIPS  NAGATIVE ASPECTS     UNWORLDLY PHENOMA MARLEY WOODS</t>
  </si>
  <si>
    <t>"Exploring The Bizarre" (KCORradio.com) hosts Tim Beckley and Tim Swartz welcomes the late "physical trace case" expert TED PHILLIPS' primary  associate to our program.   Today, THOMAS M. FERRARIO continues the excellent research endeavors of one of the most respected individuals in the UFO field, and an assistant to   Project Blue Book astronomer, Dr. J. Allen Hynek. 
 Some see a similarity between the Marley Woods events and the weird phenomena reported at Utah's Skinwalker Ranch. Today, the
conversation centers around the most recent activity at this rural Missouri location, and includes an analysis of the various types of "spook lights" reportedly seen, and how a certain colored cluster of lights have had a negative effect on the witnesses.  Tom has  worked as a divemaster, machinist and electrical engineer on projects in the United States, red China and Bermuda. He has been an independent UFO researcher since 1969 to 1998 at which point Walt Andrus founder of MUFON asked him to become a section director for MUFON. Later he would go on to be assistant state director for Missouri MUFON. He then co-founded the MUFON dive team with Debbie Zieglmeyer. Ferrario then joined Ted Phillips as his assistant in 2006 and later became part of Ted's S.I.U team. He assisted Ted Phillips on his Marley Woods project and his Tetra mountain Moon Shaft https://www.facebook.com/thomas.m.ferrario/
View the full 6 minute video https://www.youtube.com/watch?fbclid=IwAR2ar0Xe_RIu7XaRgf6BlkqM1Zl0cYBGkngRDkhRMxNNPeoMRGd2qrm1zXE&amp;v=6SmyMF5zmUk&amp;feature=youtu.be</t>
  </si>
  <si>
    <t>CGCdPvHO6aM</t>
  </si>
  <si>
    <t>2021 02 09</t>
  </si>
  <si>
    <t>https://youtu.be/He-dOy4oMh4</t>
  </si>
  <si>
    <t>82 RACES OF ALIEN VISITORS - ITS AN ET FREE FOR ALL!</t>
  </si>
  <si>
    <t>By day, CRAIG CAMPOBASSO is a top notch Hollywood casting director. By night he searches the universe for signs of
alien life -- and he has found plenty. In his recent book "The Extraterrestrial Species Almanac, " Craig described some of the 82 extraterrestrial species said to populate the universe, including their origins, physical characteristics, technological and mental abilities, and cosmic agendas. For his research, he met with many contactees, as well as "hybrids," claiming to be from various places around the universe, including a female "Mantis hybrid." And join Tim Beckley and Tim Swartz, as the "Star Wars" bar as  Beckley tries to get an interplanetary lap dance on this episode of the  KCORradio.com broadcast of the weekly "Exploring The Bizarre." -- Thursday's 10 PM Eastern/10 Pacific. 
Those interested can buy an autographed copy of "The Extraterrestrial Species Almanac" at www.autobiographyofanet.com/other-books</t>
  </si>
  <si>
    <t>He-dOy4oMh4</t>
  </si>
  <si>
    <t>2021 01 17</t>
  </si>
  <si>
    <t>https://youtu.be/7upm2Mp3VzU</t>
  </si>
  <si>
    <t>DEATH AT THE BOTTOM OF THE SEA</t>
  </si>
  <si>
    <t>Tim Beckley and Tim Swartz bring the Exploring The Bizarre (KCORradio.com) a very fascinating series of USO events - Undersea saucers.
Quartermaster Joseph Foster was on deck when he saw three objects careening at 3500 miles per hour over his Coast Guard cutter, the Mellon. Just ten minutes later, he learned of the sinking of a Soviet submarine, carrying three armed nuclear ballistic missiles and torpedoes, lost with all hands. the mysterious objects had approached from that same direction 800 miles away. The 1968 incident prompted the CIA (Project Azorian) to investigate the raise of the sub since it was during the Cold War. Foster's complete experience is told in, "Alien Lives Matter -- Its Ok To Be Grey," by Tim Beckley, Tim Swartz and 20 other contributors.</t>
  </si>
  <si>
    <t>7upm2Mp3VzU</t>
  </si>
  <si>
    <t>2021 01 12</t>
  </si>
  <si>
    <t>https://youtu.be/k6oqfMAxwKw</t>
  </si>
  <si>
    <t>UFOS    DEMONS    AND THE DEFENSE DEPARTMENT</t>
  </si>
  <si>
    <t>A controversial figure in UFO and Fortean research, the Rev. Dr. Raymond W. Boeche does very few interviews, but everyone respects Exploring the Bizarre (KCORradio.com) hosts Tim Beckley and Tim Swartz, and so Boeche agreed to go before an open microphone. UFO authority Nick Redfern got the ball rolling in his ground breaking work " Final Events, And The Secret Government Group on Demonic UFOs And The Afterlife," in which he revealed the existance of the strange and terrifying world of a secret group within the U.S. government known as the Collins elite, which believes that UFOs are in reality piloted by deceptive demons and fallen angels. They are the minions of Satan, who are reaping and enslaving our very souls and paving the way for Armageddon and Judgement day. 
Boeche will soon put together a vast amount of material in his hands in a book UFOS, DEMONS AND THE DEPARTMENT OF DEFENSE for Beckley's publishing company, Inner Light - Global Communications which will bring this subject full circle. Founder and former director of the Fortean Research Center, Ray  has been involved in the study of unexplained phenomena since 1965. He has served as Nebraska State Director for the Mutual UFO Network, on the Board of Advisors for Citizens Against UFO Secrecy, and in various capacities with numerous other organizations around the world, involve. Because of his top notch credentials, Bouche was approached by several members of the Defense Department who took him into their confidence and revealed how this elite group believed it necessary to keep the existance of UFOs a secret, for fear it would unleash negative forces upon the world.</t>
  </si>
  <si>
    <t>k6oqfMAxwKw</t>
  </si>
  <si>
    <t>2021 01 10</t>
  </si>
  <si>
    <t>https://youtu.be/iiiiJ7XoFbU</t>
  </si>
  <si>
    <t>A controversial figure in UFO and Fortean research, the Rev. Dr. Raymond W. Boeche does very few interviews, but everyone respects Exploring the Bizarre (KCORradio.com) hosts Tim Beckley and Tim Swartz, and so Boeche agreed to go before an open microphone. UFO authority Nick Redfern got the ball rolling in his ground breaking work " Final Events, And The Secret Government Group on Demonic UFOs And The Afterlife," in which he revealed the existence of the strange and terrifying world of a secret group within the U.S. government known as the Collins elite, which believes that UFOs are in reality piloted by deceptive demons and fallen angels. They are the minions of Satan, who are reaping and enslaving our very souls and paving the way for Armageddon and Judgement day. Boeche will soon put together a vast amount of material in his hands in a book UFOS, DEMONS AND THE DEPARTMENT OF DEFENSE for Beckley's publishing company, Inner Light - Global Communications which will bring this subject full circle. Founder and former director of the Fortean Research Center, Ray has been involved in the study of unexplained phenomena since 1965. He has served as Nebraska State Director for the Mutual UFO Network, on the Board of Advisors for Citizens Against UFO Secrecy, and in various capacities with numerous other organizations around the world, involve. Because of his top notch credentials, Bouche was approached by several members of the Defense Department who took him into their confidence and revealed how this elite group believed it necessary to keep the existence of UFOs a secret, for fear it would unleash negative forces upon the world. Correspondence welcome https://www.facebook.com/ray.boeche</t>
  </si>
  <si>
    <t>iiiiJ7XoFbU</t>
  </si>
  <si>
    <t>2020 11 01</t>
  </si>
  <si>
    <t>https://youtu.be/5ET4yd7mpD0</t>
  </si>
  <si>
    <t xml:space="preserve">MAJESTIC 12  UPDATE -- DID THE CIA MURDER  JAMES FORRESTAL </t>
  </si>
  <si>
    <t>Exploring the Bizarre (KCORradio.com) hosts Tim Beckley and Tim Swartz welcome back long time friend
PETER ROBBINS to discuss the possible murder by the CIA of Secretary of Defense JAMES FORRESTAL -- BECAUSE HE KNEW TOO MUCH ABOUT CRASHED FLYING SUCERS!
 Peter maintains that the former Secretary of the Navy, former Secrety of Defense and key architect of America's defense establishment has effectively been written out of our history books.
According to the hotly debated MJ-12 documents, Forrestal was made part of the control group created on Sept. 24, 1947, by the Truman administration, as a Top Secret research and development intelligence operation responsible for the secrecy surrounding Roswell and UFOs in general.
Robbins has a new DVD on this tragic incident -- VERY WELL RESEARCHED. it will be streaming shortly on various platforms. New web site going up soon. Check out Peter's page on FaceBook. https://www.facebook.com/probbinsny
Inquiries for DVDs  should be directed to probbinsny@yahoo.com.</t>
  </si>
  <si>
    <t>5ET4yd7mpD0</t>
  </si>
  <si>
    <t>2020 09 09</t>
  </si>
  <si>
    <t>https://youtu.be/TcqiF3NhXdg</t>
  </si>
  <si>
    <t>NICK REDFERN PROBES THE WORLD OF UFOS AND HOLOGRAMS</t>
  </si>
  <si>
    <t>Exploring the Bizarre (KCORradio.com) hosts Tim Beckley and Tim Swartz welcomes back an old friend.
UFO gladfly Nick Redfern always has something new to talk about and this time isn't any different.
British born UFOlogist Redfern delves into the likelihood that at least some "space craft" may not be nuts and bolts ships from the stars, but could be projections by the military -- or the space people -- to confuse the issue of UFO reality even more.  Nick checks in with his latest research on the Bentwaters landing. Was it "real," or "Memorex"?
Please do check out his blog http://nickredfernfortean.blogspot.com/</t>
  </si>
  <si>
    <t>TcqiF3NhXdg</t>
  </si>
  <si>
    <t>2020 09 06</t>
  </si>
  <si>
    <t>https://youtu.be/Q9oFJcfgke0</t>
  </si>
  <si>
    <t>UFOS, ARMAGEDDON, AND THE MARIAN APPARITION AT FATIMA AND BEYOND</t>
  </si>
  <si>
    <t>Exploring the Bizarre (KCORradio.com) hosts TIM BECKLEY and TIM SWARTZ invite fellow staffer
Sean Castee. before the celestial microphone to discuss the latest in Biblical end times prophecies according to Biblical scholars. They discuss the recently published "UFOS, ARMAGEDDON AND BIBLICAL REVELATIONS - SIGNS, SYMBOLS AND WONDERS," which is a nonsectarian, nondenominational assessment of miracles, prophecies and modern anomalous phenomena including UFOs and Marian apparitions seen around the world since 1917. Includes a discussion of the spinning sun. Sean discusses the bold claims made by such 
individuals as Whitley Strieber, Betty Andreasoon Luca and contactees Orfeo Angelucci and George Van Tassel?</t>
  </si>
  <si>
    <t>Q9oFJcfgke0</t>
  </si>
  <si>
    <t>2020 09 03</t>
  </si>
  <si>
    <t>https://youtu.be/Uc4rwaHrw7g</t>
  </si>
  <si>
    <t>ANCIENT ALIENS AND THEIR GIFT OF THE GOLDEN PLATES</t>
  </si>
  <si>
    <t>Exploring the Bizarre (KCORradio.com) hosts TIM BECKLEY and TIM SWARTZ  welcome award-winning journalist, explorer and filmmaker, ALEX CHIONETTI whose life work has been devoted to lost civilizations, extraterrestrial visitations in both past and present times and solving scientific enigmas. During the last decade Alex discovered two pre-Incan cities in the central sierra of Peru never previously recognized before by official archaeology. Exploring the Chilean high desert, he found figures and lines related to the Nazca lines.  In his book, "The Mysteries of the Tayos Caves," he tells the intriguing story of lost tablets and an immense  treasure trove of gold plates. Erich von Daniken takes credit for the discovery, but admits in an exclusive interview with Alex that he tale is not quite as he told it. Very intriguing guest who was an original developer of the "Ancient Aliens" pilot and the first two seasons on the History Channel.</t>
  </si>
  <si>
    <t>Uc4rwaHrw7g</t>
  </si>
  <si>
    <t>2020 08 31</t>
  </si>
  <si>
    <t>https://youtu.be/ejZY8z4nL_g</t>
  </si>
  <si>
    <t>UFO Girl Vs The  Martians    -- Abductions, Missing Time, Weird Alien EVP</t>
  </si>
  <si>
    <t>Exploring the Bizarre (KCORradio.com) hosts Tim Beckley and Tim Swartz welcome Angelia Sheer, aka
"UFO Girl.," who says when she started out, her research was all "nuts and bolds," But no matter how hard she tried to keep her research "pure." anamalous experiences continued to arise in a very high percentage of her cases. 
The State Director/Chief Field Investigator and STAR Team Lead for MUFON of Tennessee, Angela says that ..."at age 13 I had a profound, life changing paranormal event which was to change my concept of reality." 
Author of, "UFO Encounters: How High Strange Events Transform Human Perception," UFO Girl (its on her vanity license plate) shares with listeners her most incredible cases, including one missing time episode which "physical evidence," exists in the form of a two hour cell phone recording of what is a sort of alien EVP.
Oh and hay, turns out she has a ten armed alien boyfriend! https://angeliasheer.com/</t>
  </si>
  <si>
    <t>ejZY8z4nL_g</t>
  </si>
  <si>
    <t>2020 08 28</t>
  </si>
  <si>
    <t>https://youtu.be/t07oJhIJ2Go</t>
  </si>
  <si>
    <t>Ancient Gods, Lost Histories, Hidden Truths, and the Conspiracy of Silence</t>
  </si>
  <si>
    <t>Exploring the Bizarre (KCORradio.com) hosts TIM BECKLEY  and TIM SWARTZ welcome JIM WILLIS
who earned his master's degree in theology from Andover Newton Theological School. His background in theology and educations had led to his writing on religion, he apocalypse, cross-cultural spirituality and the mysteries of the unknown. There is no doubt that the author of "The End of the World A to Z" and "Ancient Gods: Lost Histories, Hidden Truths, and the Conspiracy of Silence," is one of the world's foremost experts of banned and forbidden history. He asks: Where do we come from? What the the origins of the pyramids, the Nasza Lines, Easter Island statues, and other engimatic structures, archaeological wonders and geographic anomalies. And were the Ancient Gods nothing more than space people?</t>
  </si>
  <si>
    <t>t07oJhIJ2Go</t>
  </si>
  <si>
    <t>2020 07 14</t>
  </si>
  <si>
    <t>https://youtu.be/ZC78brokEgY</t>
  </si>
  <si>
    <t>Dr Hynek Said   Taint Nothing But Swamp Gas!  Co Eds Still Disagree!</t>
  </si>
  <si>
    <t>Exploring the Bizarre (KCORradio.com) hosts Tim Beckley and Tim Swartz make history again as
they speak with BARBARA DELONG who was one of the original witnesses to the Ann Arbor/Dester/Hillsdale
"Swamp Gas" saga as made infamous by the late Dr. J. Allen Hynek who was still on the payroll of Project Blue Book
and told by his "bosses" to come  up with an explanation -- "or else!"
On March 21, 1966, a group of young women in MacIntyre Residence at Hillsdale College saw strange, flashing lights hovering over the Arboretum. William “Bud” Van Horn, Hillsdale County civil defense director, went to the college and observed the lights rising to a point just below a nearby airport beacon and then settling down to earth again. Even though Hynek noted the “honest reporting by the young ladies at Hillsdale College,” he suggested the UFO sightings were the result of "swamp gas."
This week on Exploring the Bizarre, our guest is Barbara DeLong, who was one of the women at Hillsdale College who first saw the UFOs from a second story window in MacIntyre Residence. Barbara will discuss what she witnessed that night, and whether or not she agrees with Dr. Hynek's evaluation of the case.This is a very historical run down -- an exclusive, a first, like only we can bring you. 
Barbara also discusses how this event lead up to her own consciousness expansion, her psychic work and her keen perception on channeling.  Delong hosts her own podcast which you can find out more about by going to her very active web site
https://barbaradelong.com/</t>
  </si>
  <si>
    <t>ZC78brokEgY</t>
  </si>
  <si>
    <t>2020 07 09</t>
  </si>
  <si>
    <t>https://youtu.be/DahOWAOKNH8</t>
  </si>
  <si>
    <t>Ted Phillips  Tribute   Missouri's Mysterious Marley Lights Still Unexplained!</t>
  </si>
  <si>
    <t>Exploring The Bizarre hosts Tim Beckley and Tim Swartz pay tribute to one of the greats of UFOlogy.
Physical Trace Case "Zar" Ted Phillips recently passed away, but his work goes on thinks to this week's special guest, THOMAS M. FERRARIO.
 Joining us will be Ted's long-time friend and associate, Thomas M. Ferrario, who was a part of Ted's Special Investigations Unit (S.I.U.). The S.I.U. is a small group of dedicated researchers that functions like the Navy SEALS in that they are inserted into UFO hotspots armed with electronic and imaging equipment. The S.I.U. is probably best known for their intensive investigations of Marley Woods (pseudonym), a location that has been visited on numerous occasions over the years by small, inexplicable lights that vary in size, color, behavior and performance.  Ted, of course, was a close associate of Dr. J. Allen Hynek whom he first met in Socorro, NM, at the site of police officer Lonnie Zamora's world famous close encounter with a UFO and its occupants, that left  behind physical evidence in the form of burned soil and indentions left by its landing gear.   
Thomas M. Ferrario has  Worked as a divemaster, machinist and electrical engineer on projects in the United States, red China and Bermuda. Has been an independent UFO researcher since 1969 to 1998 at which point Walt Andrus founder of MUFON asked him to become a section director for MUFON.
Later he would go on to be assistant state director for Missouri MUFON. He then co-founded the MUFON dive team with Debbie Zieglmeyer. Ferrario then joined Ted Phillips as his assistant in 2006 and later became part of Ted's S.I.U team. He assisted Ted Phillips on his Marley woods project and his Tetra mountain Moon shaft project. His research goes on today in the name of Ted Phillips, "Who was a fantastic investigator, a good friend and a decent man." Earlier interviews with Mr. Phillips can be found on Mr. UFOs Secret Files.</t>
  </si>
  <si>
    <t>DahOWAOKNH8</t>
  </si>
  <si>
    <t>2020 04 30</t>
  </si>
  <si>
    <t>https://youtu.be/m8F46KAYkEY</t>
  </si>
  <si>
    <t>ZIP! ZAP! POW! -- EARTH VS. THE HUMANOIDS</t>
  </si>
  <si>
    <t>Exploring the Bizarre (KCORradio.com) hosts Tim Beckley and Tim Swartz join  with special guest ALBERT ROSALES to ward off those peskie  humanoids that have invaded your backyard. Albert was born in Cuba where he had several "unusual incidents" before migrating  to the U.S. in 1966 where he became interested in unusual phenomena and UFOs. His research has focused on humanoids, entities, extraterrestrials, UFOnauts. He currently has a data base of over 20,000 entries. Our crew goes back and forth about some of the most outlandish encounters of the third, fourth and fifth kind. No stone is left unturned -- unless one of the humanoids turns it!
Rosales has published a number of books in his "Humanoid Encounters: The Others Among Us," series including: "Humanoid Encounters 1 - AD--- 1899," "UFOs Over Florida, Humanoid and Other Strange Encounters In The Sunshine State.' 
Visit Albert's author's page on Amazon
 https://www.amazon.com/Albert-S-Rosales/e/B01CUB65OQ%3Fref=dbs_a_mng_rwt_scns_share</t>
  </si>
  <si>
    <t>m8F46KAYkEY</t>
  </si>
  <si>
    <t>2020 03 12</t>
  </si>
  <si>
    <t>https://youtu.be/v-Nz70DHwfU</t>
  </si>
  <si>
    <t>DISCOVERING A  SAUCER NEST  IN YOUR BACKYARD</t>
  </si>
  <si>
    <t>We promise the weird on Exploring the Bizarre (KCORradio.com) and we deliver! Hosts Tim Beckley and Tim Swartz welcome Australia's "first lady of UFOlogy," SHERYL GOTTSCHALL back to our Heavenly microphones. 
 Sheryl is President of UFO Research Queensland, established in 1956, and  has been interviewing witnesses for 31 years about their UFO sightings and close encounters.
This time around Sheryl  update us on the most recent UFO activity in Australia such as cases involving missing pregnancies, invisibility, missing time (one of a police trainee squad at a military base missing for 3 hours), and vehicle interference. She also goes into elaborate detail about the first saucer nests going back to 1966 in Tully, Australia, which were the forerunners we assume of the crop circles phenomena which encircled the globe within months.  The group's investigation of this world exclusive event is top notch, as "scientific" as one can possibly get.  
So impressed are we with the group's work, we devoted an entire section to its research into UFOs at tree top level in our recently published, "Tim Swartz's Big Book Of Alien Encounters." Sheryl is a regular writer for the Australian bi-monthly publication UFO Encounter, and the UFO Truth Magazine published in the UK by Gary Heseltine. She also co-hosts the weekly radio show Strange Encounters and co-hosts Strange Encounters Downunder zoomcasts with author and contactee, Suzy Hansen. Links:  UFO Research Queensland www.uforq.asn.au 
www.facebook.com/strangeencountersdownunder</t>
  </si>
  <si>
    <t>v-Nz70DHwfU</t>
  </si>
  <si>
    <t>2020 03 09</t>
  </si>
  <si>
    <t>https://youtu.be/gzS0fjhBhoQ</t>
  </si>
  <si>
    <t xml:space="preserve">UFOS - DO SAUCERMEN  GIVE A HOOT ABOUT OWL MAN </t>
  </si>
  <si>
    <t>Exploring the Bizarre's (KCORradio.com) Tim Beckley and Tim Swartz welcomes cryptid ufologist RYAN FUSCO who almost scared the hell out of us with his stories of phantoms, monsters, and "space"  invaders. 
Fusco got his training wheels into the unknown at an early age thanks to a strange  encounter that involved a UFO fly over and a deposit of a strange goo-like substance on top of  the auto he was traveling in. 
Ryan  was born in Olean, New York. At the age of eight, his family moved to Pittsburgh, Pennsylvania where he still lives today. Shortly after moving to Pittsburgh, Ryan, along with his father and brother, saw something in the sky they could not identify. It was a green light they got so close to their car it actually was dropping some material on it. Ryan said that "You could hear it hitting the roof of the car."  Suddenly, the UFO shot up into the sky and disappeared...ever since then, he has had a fascination with the UFO topic. Ryan has been fortunate enough to be in the right place at the right time for some pretty amazing UFO sightings which ultimately involved in the UFO field.  In 2016 he finally started to investigate UFO sightings locally. 
In recent months he has joined phantomsandmonsters.com to be the western Pennsylvania investigator for the blog. Since November he has done UFO updates every Thursday night on 9:20 Eastern Time. At night dreams talk radio (nightdreamstalkradio.com). He also just got done filming a documentary television show called "Red Earth Uncovered" that airs in Canada for their third season He has a high knowledge of UFO and abduction cases.
Fusco is writing a book on screen memories which will discuss how screen memories work and how many different types of them there are in the aftermath which usually follows  when the screen memories are found out. 
He has also appeared on Arcane radio to discuss his crypto-sighting investigations which you can read up on at phantomsandmonsters.com about an owl man sighting.</t>
  </si>
  <si>
    <t>gzS0fjhBhoQ</t>
  </si>
  <si>
    <t>2020 03 07</t>
  </si>
  <si>
    <t>https://youtu.be/XMtDAnuRhJ0</t>
  </si>
  <si>
    <t>UFOS, SWEET DREAMS AND ROARING NIGHTMARES</t>
  </si>
  <si>
    <t>Exploring the Bizarre's (KCORradio.com)  Tim Beckley and Tim Swartz welcome Lex "Lonehood" Nover. Lex, who has been the Web Producer for Coast to Coast AM since 2002, says the sleeping mind is a mysterious backdrop that science is just now beginning to understand. It was only some 60 years ago that researchers discovered REM, the rapid eye movement cycle that's associated with dreams. In his book "Nightmareland," Lex travels into the eerie borderlands where the unconscious, dreams and strange entities intermingle under the cover of night, revealing wider and hidden aspects of ourselves, from the savage and frightening to the astounding and sublime. 
Website: http://Nightmare.land</t>
  </si>
  <si>
    <t>XMtDAnuRhJ0</t>
  </si>
  <si>
    <t>2020 03 05</t>
  </si>
  <si>
    <t>https://youtu.be/HHUScE03HYM</t>
  </si>
  <si>
    <t xml:space="preserve">UFOS - ARE THEY VISITORS FROM BEYOND TIME </t>
  </si>
  <si>
    <t>Hosts Tim Beckley and Tim Swartz merrily welcome DIANE TESSMAN to the present day microphones of Exploring the Bizarre (KCORradio.com) to talk about going back to the future in a UFO and meeting future man -- which would be us. 
Indeed, we ask, is  there any evidence that UFOs are visitors from other planets? For years, many UFO researchers have tried to find proof that UFOs are actually extraterrestrial spaceships from beyond our solar system.  However, as far as we know, there has been no tangible proof that this theory is correct. Our guest this week in her new book, “Future Humans and the UFOs, Time for New Thinking,” presents the possibility, backed with physics and over-looked evidence, that UFO occupants are time traveling humans. Diane feels that there is sufficient evidence that some UFO occupants are "Future Humans" who, for whatever reasons, have managed to solve the mystery of time travel to keep a close eye on their ancestors. 
JUST WHO IS DIANE TESSMAN? 
In the late 1970s, Diane Tessman was field investigator with the Aerial Phenomenon Research Organization (APRO) and Florida State Section Director for MUFON, but her work on the UFO puzzle began when she was 4 years old, when she was abducted twice by UFO beings in 1952/’53.  While living in Ireland she studied Celt shamanism and folklore. She also lived near Giant Rock in the Mojave Desert of California, where George van Tassel met the ETs with crowds of people cheering. Tessman has worked with hundreds of abductees and experiencers for 38 years and publishes newsletters for them. 
Diane is a Director of the Star Network Cat Sanctuary and Wildlife Refuge in Iowa, established 22 years ago to give a warm, good homes to stray cats. The sanctuary is supported by people who enjoy her writing and donations to Star Network Cat Sanctuary are always welcomed.
Diane Tessman is the author of the new book: “Future Humans and the UFOs, Time for New Thinking, ” published by Flying Disc Press and available on Amazon. She also has contributed a chapter to our own , "Tim Swart'z Big Book of Strange Alien Encounters," about a strange series of "coincidences" involving a disastrous event very similar to the Point Pleasant/Mothman bridge collapse. WEBSITE/LINKS: www.earthchangepredictions.com, www.teamtimetravel.com</t>
  </si>
  <si>
    <t>HHUScE03HYM</t>
  </si>
  <si>
    <t>2020 03 03</t>
  </si>
  <si>
    <t>https://youtu.be/Bh9nNLF0Tic</t>
  </si>
  <si>
    <t>Kansas City UFOs, Alien Abductions, Spook Lights, Remote Viewing</t>
  </si>
  <si>
    <t>Exploring the Bizarre ( KCORradio.com) ) hosts  Tim Beckley and Tim Swartz are happy to welcome paranormal and UFO Investigator, Remote Viewer, and author MARGIE KAY.
Margie is the Director of Quest Paranormal Investigation Group and Assistant State Director for Missouri MUFON. She has conducted over 1,100 paranormal and UFO investigations. She uses standard scientific investigation methods and equipment for research, and relies on remote viewing to clarify what may have occurred. As well, she is a UFO/ET experiencer and has had her own close encounters with UFOs and extraterrestrials. Margie uses her natural remote viewing (RV) abilities to assist law enforcement, private investigators, and private individuals.“normal” tricks of the trade.
Many "strange things" are happening in her area -- such as 
The Kansas City UFO Flaps: Find out little-known facts about major UFO sightings in the greater Kansas City area in the 20th and 21st century. Kansas City is a major UFO hot spot and Margie will discuss her theories as to why this is so. She will cover the 2011-2012 UFO sightings that were covered in national media and the sightings that continue today, including the so-called Kansas City Lights that are in our skies on a nearly nightly basis. Kay will also discuss how to report your own UFO sightings.
Margie Kay is the author of the books "Gateway to the Dead: A Ghost Hunter's Field Guide," "Haunted Independence," and "The Kansas City UFO Flap."  www.margiekay.com</t>
  </si>
  <si>
    <t>Bh9nNLF0Tic</t>
  </si>
  <si>
    <t>2020 02 25</t>
  </si>
  <si>
    <t>https://youtu.be/w9DQwpHlXwU</t>
  </si>
  <si>
    <t>Norway's Mysterious Hessdalen Phenomena -- UFO Hotspot!</t>
  </si>
  <si>
    <t>Join Exploring the Bizarre's (KCORradio.com) glamorous hosts Tim Beckley and Tim Swartz as they
journey to Norway's mysterious Hessdalen Valley to speak with NILS OFSTAD investigator of one of the world's most notorious UFO portals, where strange craft come and "glow" at regular intervals for all to ponder and try to explain.  
The objects come in all shapes and sizes, and are NOT just "lights in the sky" as most often thought. Metallic structures have been seen. There have been close encounters. Landings. And even reports of beings. Dr Hynek stood out in the 35 degree below weather to see them he was so impressed with the tales coming from the Valley since the 1980s. They have been photographed by the university.  Equipment has been set up on the spot to study them 24/7.
Nils book "Hessdalen Lights! -- What's Happening in the Norwegian Mountains?" is a first person account. His blog is a must read --http://ufohessdalen.blogspot.com/ -- Additional information can be found in "UFOs Deja Vu" by Beckley and others -- https://www.amazon.com/gp/product/B0844FL6WS/ref=dbs_a_def_rwt_hsch_vapi_taft_p1_i7</t>
  </si>
  <si>
    <t>w9DQwpHlXwU</t>
  </si>
  <si>
    <t>2020 02 17</t>
  </si>
  <si>
    <t>https://youtu.be/NMiyT-7k85A</t>
  </si>
  <si>
    <t>Shape Shifters,  UFOs,  Mutes, Drones--San Luis Valley, Colorado Watchtowe</t>
  </si>
  <si>
    <t>Exploring the Bizarre (KCORradio.com) hosts Tim Beckley and Tim Swartz welcome JUDY MESSOLINE and CHRIS O'BRIEN  in an extended play presentation. 
Are there some locations that have a better chance to spot a UFO than others? Most of the time seeing a UFO is only by a lucky chance...being in the right place at the right time. But, are there some areas where UFOs seem to congregate? 
The San Luis Valley, a region in south-central Colorado that overlaps into New Mexico, has had UFO reports dating as far back as the 1600s. The number of UFOs seen in the particular area is why our guests this week have dedicated so much of their time. 
Judy Messoline owns and operates the UFO Watchtower ( www.ufowatchtower.com/ ) near Hooper, Colorado, and Christopher O'Brien( http://ourstrangeplanet.com/ )  has logged in more than 20 years looking into UFO sightings, animal mutilations and other bizarre activity in the valley. As well, O'Brien is in the process of setting up a number of high-resolution video cameras around the valley to better track any unknown aerial objects.
Read all about the on going wave in Chris "Mysterious Valley" book series as well as in " DeJa Vu UFOs"  by Tim, Chris and others. 
https://www.amazon.com/dp/1606119893</t>
  </si>
  <si>
    <t>NMiyT-7k85A</t>
  </si>
  <si>
    <t>2020 02 13</t>
  </si>
  <si>
    <t>https://youtu.be/uSzp4kYeKOY</t>
  </si>
  <si>
    <t>Scientist Explores ​Hudson Valley's  Unconventional Aerial Phenomena</t>
  </si>
  <si>
    <t>Exploring the Bizarre's (KCORradio.com) Tim Beckley and Tim Swartz question
DR BRUCE CORNET about the ongoing UFO flap in the Hudson and Wallkill River Valley,
in particular in and around Pine Bush, NY. His new book "Unconventional Aerial Phenomena" is based upon 11 years of field research in the area, which involved the photographing and videotaping of as many as 140
unknown craft, many of which put on deliberate performances for Cornet's camera. The images are said to reveal electromagnet plasma, and gravity altering properties unknown for declassified or disclosed human-built aircraft. Many of the ships,  Cornet says disguise themselves as "ordinary" aircraft, as if they
were coming in for a landing. They also change shape in front of witnesses. The initial waves was
first noted by Ellen Crystal and is described in "UFOs Deja Vu" and "UFO Repeaters," edited by Tim Beckley. 
Cornet had been hired towork for Bob Bigalow at the Skinwalker Ranch before it was closed down. 
http://www.bufod.co.uk/b_cornet/index2.html?i=1</t>
  </si>
  <si>
    <t>uSzp4kYeKOY</t>
  </si>
  <si>
    <t>2020 02 11</t>
  </si>
  <si>
    <t>https://youtu.be/e_0h9EBqPX0</t>
  </si>
  <si>
    <t xml:space="preserve">DEMONS IN SEATTLE -- AMITYVILLE WEST </t>
  </si>
  <si>
    <t>Exploring the Bizarre hosts Tim Beckley and Tim Swartz welcome KEITH LINDER to discuss one of the most
documented -- and controversial  -- poltergeist cases of all time. Keith  is an IT professional.   Originally from Austin TX, who is now living outside Seattle, WA.    "What brought me to the Pacific Northwest was my love for the outdoors.   My love for software and hardware technology.  In 2012 my girlfriend and I moved into a house right outside Seattle, Washington in a town named Bothell.   The horrors we witnessed while living there not only changed our lives but the paranormal community as a whole.    Whether you are a believer or non believer about what might go bumping in the night.    I ask that you do one thing.  Learn my story. Pause it and then view the evidence. All of it.   It'll change your life forever. "  
Keith's latest book about his experiences is "Attachments-Poltergeists of Washington State." 
For more info. check out https://demonsinseattle.com/</t>
  </si>
  <si>
    <t>e_0h9EBqPX0</t>
  </si>
  <si>
    <t>2020 02 05</t>
  </si>
  <si>
    <t>https://youtu.be/KUoKxsk9UUI</t>
  </si>
  <si>
    <t>UFO's Little Men  -- Invasion Of The Gnomes</t>
  </si>
  <si>
    <t>Exploring the Bizarre (KCORradio.com)  hosts Tim Beckley and Tim Swartz welcomes SUSAN DEMETER-ST. CLAIR to explore with us, "UFOs visitations and rogue occupants."
Is there a connection or parallel between modern UFO lore and experience and faery encounters spanning centuries, if not farther? Researcher Jacques Vallee pointed out in his trend setting “Passport To Magonia” that the UFO occupants of today may have been the elementals of yesterday. This weeks guest, Susan Demeter-St. Clair has found her research going in this direction, bringing her into very strange avenues of discovery.Susan says that the themes of her writing, research and art incorporate her lifelong interest in exceptional human experiences, nature, social history, mysteries, and cosmic magic.
If you think that the UFO phenomena is strictly nuts-and-bolts spaceships from other planets, then prepare to have your preconceptions shaken down to the core with this episode -- www.susanstclair.com</t>
  </si>
  <si>
    <t>KUoKxsk9UUI</t>
  </si>
  <si>
    <t>2020 02 01</t>
  </si>
  <si>
    <t>https://youtu.be/unYz6cbB5f4</t>
  </si>
  <si>
    <t>UFOS - STRANGE THINGS ARE HAPPENING IN BRAZIL!</t>
  </si>
  <si>
    <t>Exploring the Bizarre (KCORradio) hosts Tim Beckley and Tim Swartz welcomes Brazilian UFOlogist THIAGO LUIZ TICCHETTI 
to discuss the current state of Brazilian UFO studies. 
This week on Exploring the Bizarre, Brazilian UFOlogist, Thiago Luiz Ticchetti joins us to discusses the state of affairs with UFO cases in Brazil...many stemming all the way back to 1947. He discusses face to face UFO occupant encounters, as well as military and pilot sightings, many which have been held back from the general public.  Ticchetti  has been researching the UFO phenomena for over 22 years. He was born on February 5, 1975 in Santa Cruz, Brazil. As the son of an aviation officer of the Air Force, he had the opportunity to live in a number of different cities throughout Brazil. After the death of his parents, he moved in 1994 to Addlestone, England, where he stayed for six months. Upon his return, he moved to Brasilia where he lives today. 
Thiago is the Co-Editor of "UFO Magazine" and the President of the Brazilian Commission of Ufologists (CBU), as well as MUFON's Assistant National Director of Brazil, Field Investigator and STAR Team. Thiago has written ten books on the subject of UFOs, his most recent, and his first english book is: "UFO Contacts in Brazil" (published by Philip Mantles Flying Disk Press) and some of his popular articles are: "Human and Alien Sexual Experiences"; "UFOs Monitor our Wars"; and "The Secrets of Area 51 Revealed". 
https://en.calameo.com/accounts/5239657
Facebook: www.facebook.com/Thiagoticchetti
Youtube: www.youtube.com/c/ThiagoLuizTicchetti</t>
  </si>
  <si>
    <t>unYz6cbB5f4</t>
  </si>
  <si>
    <t>2020 01 18</t>
  </si>
  <si>
    <t>https://youtu.be/MZmRJfUHSlM</t>
  </si>
  <si>
    <t>ALIENS AMONG US - HERE AND NOW!</t>
  </si>
  <si>
    <t>Exploring the Bizarre )KCORradio) hosts Tim Beckley and Tim Swartz welcome back an old friend.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24 books and more than 100 articles on UFOs and the paranormal. His articles have appeared in numerous magazines including Fate, Atlantis Rising, MUFON UFO Journal, Nexus, Paranormal Magazine, UFO Magazine, Mysteries Magazine, Ufologist and others. His writing has been translated into several different languages including German, French, Portuguese, Russian and Icelandic. He has appeared on numerous radio and television programs, including Coast-to-Coast and the History Channel's Deep Sea UFOs and UFO Hunters. His research has been presented in the LA Times, the LA Daily News, the Dallas Morning News and other newspapers. He has taught classes on various paranormal subjects and lectures across the United States. Many of his books are handsomely illustrated by Christine Kesara Dennett (www.kesara.org) -  Kesara grew up and pursued a formal artistic education.  Early on, she displayed an unusual ability to perform "psychic drawings".  She discovered she could intuitively see and illustrate unseen or future events. For a run down on Preston's recent works check out https://www.amazon.com/Preston-E.-Dennett/e/B0034PEPRC?ref_=dbs_p_ebk_r00_abau_000000</t>
  </si>
  <si>
    <t>MZmRJfUHSlM</t>
  </si>
  <si>
    <t>2020 01 15</t>
  </si>
  <si>
    <t>https://youtu.be/gLthZ7yGsWs</t>
  </si>
  <si>
    <t>UFOs Deja Vu - Shapeshifters, Skinwalker Ranch, Brown Mt Lights</t>
  </si>
  <si>
    <t>Our ole friend Joshua P. Warren dives into our latest book "UFOs Deja Vu" and agrees that not all UFOs are
"nuts and bolts," but are "paraphysical in nature."  Examines why UFOs are seen in certain locations and agrees
that sometimes the camera can "see" what the naked eye cannot!  He quotes extensively the shamanistic research
and work of clairvoyant  Maria D' Andrea who says she has been able to contact beings from parallel worlds while traveling
out of body.   
                                                                                                                                                                                                                                Josh also theorizes along with author Tim Beckley about the reason UFOs are often seen around
sacred Native American l grounds, like those on the Yakama, WA reservation.  Josh relates -- as described in the book -- his personal involvement over the years with North Carolina's famous Brown Mountain Lights and our "association" with a local contactee Ralph Lael who kept a little man in a box under the front counter of his roadside museum. And not to be forgotten is   Beckley's holiday trip to the scene with UFOlogical trickster Jim Moseley and astute occultist Bishop Allen Greenfield. Josh also chimes in at the end of the broadcast about his own extensive  research into the paranormal in  the Las Vegas area (where he has recently moved to). 
You can obtain a copy of  "UFOs DeJa Vu"  from Amazon https://www.amazon.com/gp/product/1606119974/ref=dbs_a_def_rwt_bibl_vppi_i2 
and check out Josh Warren's website and subscribe to his free daily podcast - http://www.shadowboxent.com/</t>
  </si>
  <si>
    <t>gLthZ7yGsWs</t>
  </si>
  <si>
    <t>2020 01 12</t>
  </si>
  <si>
    <t>https://youtu.be/1s9RQraUEg4</t>
  </si>
  <si>
    <t>TIM BECKLEY -- AT THE SPEED OF LIGHT</t>
  </si>
  <si>
    <t>UFO Declassified  (KCORradio.com) host Erica Lukes gets our own TIM BECKLEY before the microphone and bombards him
with questions about his career and his belief in UFOs and how his attitude has changed over the years. This is a jam packed
show with tons of information Beckley says he is sharing for the first time. "Some of my beliefs might be considered fringe even for this subject, but UFOs are NOT just vehicles from another planet. The subject is more complex than including just one
theory."  Beckley goes into the history of his publishing empire, talks about some of his favorite  works and about his
own experiences and synchronocities. There is very little he leaves out. Beckley is the co host along with Tim Swartz of 
Exploring the Bizarre, and heads the Inner Light - Global Communications publishing firm.</t>
  </si>
  <si>
    <t>1s9RQraUEg4</t>
  </si>
  <si>
    <t>2019 12 24</t>
  </si>
  <si>
    <t>https://youtu.be/wW0qZHYJ0U4</t>
  </si>
  <si>
    <t>9 Crazed  Drunken  UFOlogists Reveal Secrets of the Cosmos</t>
  </si>
  <si>
    <t>Hold onto your stomachs -- you will either laugh or gag or gasp in awe as we present the nuttiest,  rowdiest round table discussion on UFOs ever -- GUARANTEED! Tim Beckley and Tim Swartz open up the Exploring the Bizarre microphones to a gaggle of the famous such as Rick Hilberg,  Bishop Allen Greenfield, Adam Gorightly, Diane Tessman, Paul Eno, Marc Brinkerhoff, Allen Benz librarian from APRO, Sean Casteel, Bruce Raphael. UFOlogists are not known for letting their hair down. On this episode they shave their hair off. This is like the bar scene in Star Wars except its happening right here in the KCOR studios. Join in the bedlam.</t>
  </si>
  <si>
    <t>wW0qZHYJ0U4</t>
  </si>
  <si>
    <t>2019 12 20</t>
  </si>
  <si>
    <t>https://youtu.be/-8vAxXRbgy8</t>
  </si>
  <si>
    <t>XMAS JOY  SING ALONG WITH BRAD SHERRY STEIGER TIM BECKLEY DIANE TESSMAN</t>
  </si>
  <si>
    <t>In a holiday season blast from the past, the late great Brad Steiger joins Tim Beckley and Dianne Tessman for a cheerful holiday sing-a-long. http://ConspiracyJournal.com</t>
  </si>
  <si>
    <t>-8vAxXRbgy8</t>
  </si>
  <si>
    <t>2019 12 19</t>
  </si>
  <si>
    <t>https://youtu.be/N292OLgoYxw</t>
  </si>
  <si>
    <t>The Deep State! - Dark Conspiracies! - Jeffrey Epstein Suicide Exposed!</t>
  </si>
  <si>
    <t>Get your head out of  the micro wave and listen to Tim Beckley and Tim Swartz interview UK  conspiracy maven Ben (The Porter) Emlyn Jones on  the latest in Deep State and Dark Conspiracies.  It's another great Exploring the Bizarre on KCORradio.com. 
It's been awhile since we had on our good friend from across the pond,. There is a lot going on right now that has gotten Ben's attention...UFOs, Brexit, and Jeffrey Epstein...these subjects, in addition to other areas that many clearly fear to tread.   Ben Emlyn-Jones is a researcher/blogger and film-maker on controversial subjects on his blog website HPANWO (Hospital Porters Against The New World Order). Ben's website is dedicated to the latest news, views and reviews from the world of Government cover-ups, ghosts, UFOs, paranormal investigation, hidden knowledge, forbidden history and archaeology, chemtrails…and even Hospital Porters. He also posts videos containing his political comments and often uses satirical characters to get his point across. And by the way thanks to Peter for a great animation lead in! Watch his Scary Stories on YouTube.
Website: http://hpanwo-voice.blogspot.com/</t>
  </si>
  <si>
    <t>N292OLgoYxw</t>
  </si>
  <si>
    <t>2019 12 16</t>
  </si>
  <si>
    <t>https://youtu.be/H8nLVPOJuFU</t>
  </si>
  <si>
    <t>WARNING! -- UFOS AND A SHAPE SHIFTING SON OF A GUN</t>
  </si>
  <si>
    <t>Exploring the Bizarre (KCORradio.com)  hosts Tim Beckley and Tim Swartz welcomes UFO experiencer SEV TOK.
"September 16, 2017 is the day my life changed," Sev proclaims. "The secret I had been hiding for 45 years finally exposed. The reality of my life-long experiences could no longer ignored. What I thought were dreams, were not! Dreams don't burn a red X into your back." 
This is how Sev Tok starts in describing her encounters with the unknown. She says that she has had encounters with aliens in Baltimore, MD on Capitol Hill, Washington DC, and in Roswell. For most of her life she has had unexplained strange marks abd bruises on her body. She spent decades ignoring her conscious memories filled with ETs, but she had a gut feeling her memories were real, she just couldn't admit it to herself or to others. 
When not being "attacked" by aliens/reptalians, Sev is a Soul Purpose Coach conducting Soul Purpose Readings. Her ability to read her client's energy field and "hear, feel, and see" inter-dimensional information serves of useful purpose. Her first book, "You Have The Right to Talk to Aliens" is her coming out. In the book, she describes her many alien contacts and how she transformed her fear of ETs to understanding their intentions.  Website: planetsev.com</t>
  </si>
  <si>
    <t>H8nLVPOJuFU</t>
  </si>
  <si>
    <t>2019 12 13</t>
  </si>
  <si>
    <t>https://youtu.be/Oq7-dCMNYoU</t>
  </si>
  <si>
    <t>Warning  Enter The Pennsylvania Triangle At Your Own Risk</t>
  </si>
  <si>
    <t>Exploring the Bizarre (KCORradio.com) hosts Tim Beckley and Tim Swartz welcome ALEKSANDAR PETAKOV to
discuss the weird and unexplained events taking place in the Pennsylvania Triangle. At an undisclosed location, for reasons of privacy and secrecy--  so their work cannot be interrupted --, strange things are happening all around them, This includes the appearance of an unidentified life form, as well as UFOs of undetermined origin. Alex is a documentary filmmaker and multimedia artist, as well as an avid adventurer who is constantly searching for the unknown. Traveling across the world, Alex as researcher various Cryptozological creatures such as Sasquatch the Loch Ness Monster, the Lake Champlain monster, mystery big cats as well as other phenomenon and mysterious places ranging from the paranormal Bridgewater Triangle of Massachusetts to the hermit kingdom of North Korea. His adventures are posted at www.petakovmedia.com including some very dramatic UFO footage from the research he has been conducting along with Paul Eno in the PA Triangle.  Grab a subscription to our free weekly zine at www.ConspiracyJournal.com</t>
  </si>
  <si>
    <t>Oq7-dCMNYoU</t>
  </si>
  <si>
    <t>2019 12 11</t>
  </si>
  <si>
    <t>https://youtu.be/OvQXxZJEnTY</t>
  </si>
  <si>
    <t>UFOs And The Paranormal. Everything We Think We Know About Them Is Wrong!</t>
  </si>
  <si>
    <t>Tim Beckley has the night off. Host Tim Swartz welcomes  back to Exploring the Bizarre (KCORradio.com) our long time buddy PAUL ENO to discuss his latest findings in the "Pennsylvania Triangle," where he has conjured up both UFOs and Bigfoot.
Paul Eno was one of the first paranormal investigators of the early 1970s, beginning while he was studying for the priesthood. His early mentors included parapsychology pioneer Dr. Louisa Rhine, Fr. John J. Nicola S.J. (technical advisor for the film The Exorcist) and legendary (though very controversial), first-generation "grandparents of ghost hunting" Ed &amp; Lorraine Warren.  
Paul graduated from two seminaries, but was expelled from a third because of his paranormal work, with about a year to go before ordination. He turned to journalism, ending up in a distinguished career as a newspaper and magazine reporter and editor. Today, he is an award-winning New England journalist, a former news editor at The Providence Journal, and the author of, or contributor to such books as "Behind the Paranormal: Everything You Know is Wrong" and "Behind the Paranormal: Everything You Know Is Wrong." 
Paul has appeared on the Travel, Discovery and History Channels, and along with his son Ben, Paul is the host of "Behind the Paranormal" heard Sunday's at Noon EST on WOON-AM/FM Providence/Boston.
His most recent book is "Dancing Past the Graveyard."
http://www.behindtheparanormal.com/
http://www.newenglandghosts.com</t>
  </si>
  <si>
    <t>OvQXxZJEnTY</t>
  </si>
  <si>
    <t>2019 12 08</t>
  </si>
  <si>
    <t>https://youtu.be/QLVx0Y9CF8g</t>
  </si>
  <si>
    <t xml:space="preserve">UFOS  THE CAMERA DOESN'T LIE! -- OR DOES IT </t>
  </si>
  <si>
    <t>Exploring the Bizarre (KCORradio.com) hosts Tim Swartz and Tim Beckley are dusting off their
camera lenses as they present -- all the way from the UK -- JASON GLEAVES.   Author of "The UFOlogy Umbrella" and "UFO Photo," Jason combines his experience in the RAF and career in engineering with the study of photographic/image/video-footage analysis of UFOs and associated anomalies to determine which pictures of "flying saucers"are authentic and which are likely to be "faked."  Those skeptical on the reality of UFOs often point out that there has never been any GOOD photos.  With practically everyone now carrying cameras in their cellphones, where, the skeptics ask, are the all to genuine UFO pictures? The problem is that if a UFO photo looks too good, it is automatically dismissed as a hoax. On the other hand, a blurry photo is usually disregarded as "it could be anything!"  Jason discusses his analysis of many famous and not so famous UFO photographs. But what do you think?  Free  weekly newsletter www.ConspiracyJournal.com</t>
  </si>
  <si>
    <t>QLVx0Y9CF8g</t>
  </si>
  <si>
    <t>2019 10 26</t>
  </si>
  <si>
    <t>https://youtu.be/Tys3Q8qoeLQ</t>
  </si>
  <si>
    <t>JOHN KEEL AND THE INFLUENCE OF THE SUPERSPECTRUM</t>
  </si>
  <si>
    <t>Is it possible that the late John Keel has communicated from the other side of life through the medium of the Ghostbox? 
Fans of the late John Keel will find this an inspirational show. Tim Beckley and Tim Swartz  hosts of  Exploring the Bizarre (KCORradio) present BRENT RAYNES  discussing   his new book "John A. Keel: The Man, The Myths, and the Ongoing Mysteries."
Anyone who seriously studies UFO/paranormal phenomena should be familiar with the writings of John Keel. His critics dismissed him as a hack writer...however, Keel's speculations about UFOs and the paranormal have influenced many researchers who work today to further the study of the unknown and the superspectrum.
Brent Raynes is the editor of "Alternate Perceptions Magazine" (apmagazine.info), which comes out on the first of each month.
Brent says that he doubts that he would have remained in the UFO field all of these years if he hadn't come upon the writings and ideas of John Keel and come to feel so strongly that the Keelian pursuit was an important one.
This program covers a vast array of topics from Mothman, the Men In Black, UFOs and the paranormal and the remarkable lady that was Stella Lansing (see her video on this YouTube channel).
Free newsletter mrufo8@hotmail.com</t>
  </si>
  <si>
    <t>Tys3Q8qoeLQ</t>
  </si>
  <si>
    <t>2019 10 23</t>
  </si>
  <si>
    <t>https://youtu.be/7zgJF03WSvM</t>
  </si>
  <si>
    <t>ENERGETIC HEALING, EDGAR CAYCE, ETS AND CRYSTALS</t>
  </si>
  <si>
    <t>Lonesome Tim Swartz brings to "Exploring the Bizarre"  (KCORradio.com) DR SHELLEY A. KAEHR 
who has worked with thousands of people around the world to help achieve greater peace and happiness in their lives. Considered one of the world’s leading authorities on energy healing and mind-body medicine, Dr. Kaehr is the author of numerous books, including Edgar Cayce’s Egyptian Energy Healing. Dr. Kaehr will discuss her new alien-inspired healing books, which introduces a new way of doing energy healing that is super fast and very effective. As well, she will share the story of how her book, "Binary Healing," came to her after a Close Encounter-5 event.
Over the past twenty years, she has trained thousands of practitioners on several cutting edge alien-inspired healing techniques. She believes our memories are stored holographically in the Etheric fields around our bodies. By combining hypnosis with energy healing, lasting change is achieved.
Dr. Kaehr is the author of such books as: "Pythagorean Healing", "Binary Healing", "Platonic Healing", "Edgar Cayce’s Egyptian Energy Healing", "Lifestream: Journey Into Past &amp; Future Lives".
Tim Beckley will return next week. Free newsletter mrufo8@hotmail.com</t>
  </si>
  <si>
    <t>7zgJF03WSvM</t>
  </si>
  <si>
    <t>2019 10 16</t>
  </si>
  <si>
    <t>https://youtu.be/0rpycCy2Y20</t>
  </si>
  <si>
    <t xml:space="preserve"> Wicked Witcraft,  And The New York School Of Occult Arts And Sciences</t>
  </si>
  <si>
    <t>Exploring the Bizarre (KCORradio.com) hosts Tim Beckley and Tim Swartz welcome CAROLE LINDA GONZALES 
to our cosmic shores.  In many respects this edition of the program is a retrospect of occultism in NYC in the
late Sixties and Nineteen Seventies when Beckley set up one of the first metaphysical centers in the country and Carole happened to be one of his students. Classes in astral projection, how to read tarot cards ,hypnosis,  mediumship and witchcraft (in particular the brand known as WICCA) were the order of the day with some of the most famous paranormalists  cutting their teeth at the school.
Carole first met Timothy when she would attend talks and workshops on UFOs and paranormal topics at Beckley's Metaphysical Center. It was at Beckley's Metaphysical Center where Carole first met Walli Elmlark, the White Witch of New York. 
In Beckley's book "David Bowie, UFOs, Witchcraft, Cocaine and Paranoia - The Occult Saga of Walli Elmlark The "Rock N' Roll Witch of New York," Carole talks about how Walli Elmlark was the first working witch she had ever met. "She was my teenaged idea of an enchantress, Carole said. "She was beautiful, magical and was part of a world I didn't know. Walli looked like the kind of woman I wanted to be. What I learned from her was the ritual structure that is the basics of magick as practiced today. It was the start of my personal practice." 
Carole is also interested in UFOs and has written for The Village Voice, the Isis-Seshat Journal and other publications. 
Our guest  is a long time resident of New York city and a long time friend of Timothy Green Beckley.Carole is a practicing witch and a longtime occultist. She also manages the New York City Area JRR Tolkien &amp; Fantasy Fans. Free newsletter www.ConspiracyJournal.com</t>
  </si>
  <si>
    <t>0rpycCy2Y20</t>
  </si>
  <si>
    <t>2019 10 12</t>
  </si>
  <si>
    <t>https://youtu.be/HoUeYLuz-p4</t>
  </si>
  <si>
    <t>PROOF  THERE ARE GIANTS AMONG US!</t>
  </si>
  <si>
    <t>Join Exploring the Bizarre (KCORradio.com)  hosts Tim Beckley and Tim Swartz as they climb the beanstalk with guest ADAM STOKES. Jack and the Beanstalk is the fairy tale that probably introduces most children to the world of giants. Ancient myths and folklore often reference giants as horrible creatures that have superhuman strength, a long lifespan, and are fond of terrorizing humans. In the Bible, the Anakites, who "come from the Nephilim," the Emites, and the Rephaites, were giants the Israelites found living in the Promised Land.  Adam O. Stokes discusses the possible origins of advanced giants who settled throughout North America and whose reality is still hotly contested by most archaeologists. Adam Oliver Stokes holds degrees in religion from Duke University and Yale Divinity School.  He has written on numerous subjects including biblical studies, classical studies, LDS theology and ancient American civilization particularly the phenomenon of American ceremonial mounds and giants.  His book, "Perspectives on the Old Testament," was published by Cognella Press in 2018.  In addition to this, his work has been featured in the Journal of the Hebrew Scriptures, the Journal of the Book of Mormon, BYU Quarterly, the Classical Outlook and Ancient American magazine.</t>
  </si>
  <si>
    <t>HoUeYLuz-p4</t>
  </si>
  <si>
    <t>2019 10 10</t>
  </si>
  <si>
    <t>https://youtu.be/o9oNuo8BT1M</t>
  </si>
  <si>
    <t xml:space="preserve">Terror In KY Update  Hopkinsville's Little  Green Men </t>
  </si>
  <si>
    <t>"Exploring the Bizarre" (KCORradio.com) hosts Tim Beckley and Tim Swartz  welcomes GERALDINE SUTTON STITH in an historic event! 64 years ago, a rural family in Kentucky found themselves face to face with the unknown. This bizarre encounter brought the Sutton family into the bright spotlight of unwelcome media attention in which they never truly were able to escape. The Sunday of August 21, 1955 has gone down in UFO history as the night of the Kelly-Hopkinsville encounter. That night, after a UFO was seen to land behind a nearby barn, a number of strange humanoid creatures spent the night tormenting 11 people cowering in the farmhouse.  This week, Geraldine Sutton Stith, will relate what it was like to grow up with the specter of the unknown hanging over her family and how, despite assertions from the skeptics, she knows that something truly frightening happened on that dark night with the family taking pot shots at the creatures who tried to enter their living quarters. This story is one of the most repeated in UFO history -- it is a real classic -- and to have someone on from the actual family is a world exclusive treat!    
Geraldine is the author of the books "The Kelly Green Men" and "Alien Legacy."</t>
  </si>
  <si>
    <t>o9oNuo8BT1M</t>
  </si>
  <si>
    <t>2019 10 08</t>
  </si>
  <si>
    <t>https://youtu.be/OPekJD_xW-Y</t>
  </si>
  <si>
    <t>Cosmic  Party With Mr UFO And Musician -  Model Sammi Scarlette</t>
  </si>
  <si>
    <t>Alternative rock singer/song writer/fashion designer/paranormal enthusiast/skateboarder ...
"I thought I had a lot of credits," states TIM BECKLEY, UFO/paranormal writer/researcher/publisher, horror film host and rock historian. "But as it turns out the  host  for this 'Blackout' broadcast SAMMIE SCARLETTE may have me beat, certainly in her hip, hot Manhattan fashion attire. This is why I told our YouTube producer Peter to feature her pix more than mine, certain  to get more views that way!  Sammi is an alternative rock singer, song writer, fashion designer, paranormal enthusiast and podcast host. She lets Tim do most of the talking -- he would't have it any other way -- but together they raise a cone of cosmic enthusiasm that generates out to podcastland. So open a can of your favorite brew, stretch out on the couch and listen to Sammi and Timmy as they dance the night away -- up and away into outer space. "Blackout" is broadcast over  Idobi Radio https://idobi.com/radio/live/ -- And check Sammie out on FaceBook...its worth the trip!
Subscribe to www.ConspiracyJournal.com</t>
  </si>
  <si>
    <t>OPekJD_xW-Y</t>
  </si>
  <si>
    <t>2019 09 24</t>
  </si>
  <si>
    <t>https://youtu.be/TcuG3Cse7Ec</t>
  </si>
  <si>
    <t>Tie Me UFO Down Sport -- Live From Australian Outback</t>
  </si>
  <si>
    <t>Exploring The Bizarre (KCORradio.com) hosts Tim Beckley and Tim Swartz welcomes from Australia SHERYL GOTTSHAL --  Sheryl was born in Brisbane, Australia but at an early age lived on a cattle station in country Queensland, where as a child she often looked at the stars and wondered if there was other life in the universe.  In her teenage years she developed an interest in the paranormal and in 1988 she became an active UFO investigator for the Brisbane-based organisation, UFO Research Queensland (UFORQ) and has since held two terms as president for a total of 24 years. 
Soon after joining UFORQ, Sheryl had her own close encounter with the commonly described “grey aliens” appearing to her in her home. This was followed by the development of a serious ten year illness during which time she experienced a near death experience (NDE), out of body experiences (OBE) and other mystical, paranormal and psychic phenomena. Her quest for what was happening to her, led her on the path to shamanism and the understanding that these events were an invitation, but more importantly, an initiation into other realms populated by a variety of beings. Her personal experiences catapulted her into the world of shamanism and she now uses and teaches shamanic practices.
In 1992 Sheryl also established the first close encounter support group in Brisbane after Budd Hopkins spoke in Brisbane for the first time at a conference. Sheryl is a regular writer for the Australian bi-monthly publication UFO Encounter, and the UFO Truth Magazine published in the UK by Gary Heseltine.  She also co-hosts the weekly radio show Strange Encounters and co-hosts Strange Encounters Downunder zoomcasts with author and contactee, Suzy Hansen.  
http://uforq.asn.au/</t>
  </si>
  <si>
    <t>TcuG3Cse7Ec</t>
  </si>
  <si>
    <t>2019 09 20</t>
  </si>
  <si>
    <t>https://youtu.be/J0hgj6WQTdo</t>
  </si>
  <si>
    <t>Joshua P. Warren Does The  Time Warp  At Area 51!</t>
  </si>
  <si>
    <t>Join Exploring the Bizarre (KCORradio.com) hosts Tim Beckley and Tim Swartz as they welcome
their old friend and top notch paranormal personality  JOSHUA P WARREN  as they discuss Josh's
"time warp" experience outside Rachel, NV , as described in the just released "Area 51 Warning Keep Out!" book now up on
Amazon. Headquartered in Vegas, Warren has kept abreast of UFO activity in the neighborhood describing the new tick tack
videos of weird unknowns over the city. Interested folks may go to JoshuaPWarren.com and scroll down to his
Curiosity Shop to take a look. On the show's hour PAUL DALE ROBERTS hooks up with us to talk about his experiences
along the Extraterrestrial Highway.  The well known ghost hunter is not afraid to encounter spooks or aliens. Its one huge
tail gate party all over the place celebrating back engineered technology, aliens and strange aerial craft. If you can't
join the celebration turn up the volume and spend the evening with us as we challenge the authorities to tell us the truth.
Free newsletter www.ConspiracyJournal.com for unfair and unbalanced news.</t>
  </si>
  <si>
    <t>J0hgj6WQTdo</t>
  </si>
  <si>
    <t>2019 09 13</t>
  </si>
  <si>
    <t>https://youtu.be/tUfQSkEgiLs</t>
  </si>
  <si>
    <t>Nick Redfern - UFOs! Russian Disinformation! Inside Area 51!</t>
  </si>
  <si>
    <t>Exploring the Bizarre (KCORradio.com) honchos Tim Beckley and Tim Swartz welcome their ole friend NICK
REDFERN to talk about his important new book, "Flying Saucers And The Kremlin." Its not so much about UFO sightings
inside the former Soviet Union but how the US and Russia played a cat and mouse game when it came to releasing and propagating misleading information in what can only be described as "Cold War antics." The FBI believed that interest in UFOs in the United States was being manipulated by Soviet spies. This along with discussing Area 51 possibly being used as a honey trap to lure in Russian agents. Are UFOs space ships? Or is it a phenomena used in a covert manner to string along
the public and to manipulate our thinking?  Free newsletter mrufo8@hotmail.com</t>
  </si>
  <si>
    <t>tUfQSkEgiLs</t>
  </si>
  <si>
    <t>2019 09 11</t>
  </si>
  <si>
    <t>https://youtu.be/dt11RODi1aU</t>
  </si>
  <si>
    <t>The Most Horrific Alien Abduction Ever!</t>
  </si>
  <si>
    <t>Guaranteed you will scream in shock as Exploring the Bizarre guest LON STRICKLER tells hosts Tim Beckley and
Tim Swartz about he most incredible UFO encounter of all time. This is a real "Frankenstein Factory," with aliens
creating clones of humans and even devouring flesh right out of a Rob Zombie movie.  Ron is best known as one of
America's top cryptid researchers who has followed the recent exploits of the Mothman creature into the Chicago
area. A resident of Hanover, PA, at an early age, Lon realized that he had the ability to sense spiritual energy and found this useful in the field when conducting investigations. In 1981, Lon experience a Bigfoot encounter in Sykesville, MD while 
fishing on the south branch of the Patapsco River. As a result of the incident, he included cry ptid studies as an important part
of his research. Lon is the host of the webcast Arcane Radio, heard live Friday nights at 9 PM EST. on Paranormalking.com
His latest book is "Alien Disclosure: Experiencers Expose Reality." He has a free daily newsletter you can subscribe to at
www.phantomsandmonsters.com</t>
  </si>
  <si>
    <t>dt11RODi1aU</t>
  </si>
  <si>
    <t>2019 09 09</t>
  </si>
  <si>
    <t>https://youtu.be/CZrjVu7eSIc</t>
  </si>
  <si>
    <t>AREA 51-WARNING KEEP OUT! WITH JOSHUA P. WARREN</t>
  </si>
  <si>
    <t>Everyone wants to know "what the hell goes on" behind that line in the sand and the surrounding
fencing and the ominous signs that tell you TO KEEP OUT? Famous paranormal researcher Joshua P. Warren
recently had a "time warp" experience off the Extraterrestrial Highway. Warren has traveled the world investigating mysterious phenomena and made the cover of a science journal in 2004, for lab experiments regarding energy fields in nature related to UFOs and the enigmatic Brown Mountain Lights. In the summer of 2018, he made international news for a discovering a "time anomaly" south of Las Vegas. To see his mind-blowing photos and videos visit www.JoshuaPWarren.com -- He owns the Haunted Asheville Ghost Tours and the Asheville Mystery Museum in North Carolina, plus the new "Creepy Vegas Ghost and UFO Show" in Las Vegas, Nevada. The title "AREA 51 -- WARNING KEEP OUT" is derived from the new book title packaged by Timothy G Beckley co host of Exploring the Bizarre and Mr UFOs Secret Files on YouTube</t>
  </si>
  <si>
    <t>CZrjVu7eSIc</t>
  </si>
  <si>
    <t>2019 09 07</t>
  </si>
  <si>
    <t>https://youtu.be/sM5jwDgzORI</t>
  </si>
  <si>
    <t>The Ashtar Command Wants You!</t>
  </si>
  <si>
    <t>Exploring the Bizarre (KCORradio.com) hosts Tim Beckley and Tim Swartz welcome NYC contactee and UFO repeater MARC BRINKERHOFF. The Ashtar Command Wants You! Should there be a global disaster -- it is claimed man'y will be taken to a safe harbor in space!  With this understanding there has been a number of telepathic communications with groups of extraterrestrials that refer to themselves as the Galactic Command, headed by an ascended being by the name of Ashtar. Marc Brinkerhoff has had a lifetime of UFO related experiences including face-to-face meetings with human-looking aliens, and the ability to go out and take photos of UFOs on a regular basis. Marc says that he is a Starseed in the form of a Conscious Channel and Walk-in. He is a self-aware Aspect from Very High Frequency Dimensional Universals of the Alsyglion Group. They are beyond the idea of spiritual masters.  And although Ashtar is an Etherian, an interdimensional being, he does take on the appearance of a royal-looking human. So says Marc who describes Ashtar's appearance thusly. "His presence is trustful, commanding, confident and calming when I have met him while visiting his teaching spaceships around the Earth, he appeared in the form he had on Venus many thousands of years ago. . .Ashtar has golden blonde hair to dark golden bloonde smooth to wavy hair that falls from 4 to 8 inches past his shoulds. And although Ashtar is Nordic-looking, his massive star fleet membership consists of a multitude of forms, shapes, sizes and colors, ppresenting themselves as a united rainbow coalition of benign entities, many of whom take on physical form upon contact their "Space Channelers" in every earthly land. During the show Marc delivers a message directly from Commander Ashtar. If ask, Marc will receive (in advance) a message for the listeners of the show. /www.amazon.com/gp/product/160611994X/ref=dbs_a_def_rwt_bibl_vppi_i2</t>
  </si>
  <si>
    <t>sM5jwDgzORI</t>
  </si>
  <si>
    <t>2019 09 01</t>
  </si>
  <si>
    <t>https://youtu.be/KnUwn2R9B2Q</t>
  </si>
  <si>
    <t>A HAUNTING WE WILL GO -- PARANORMAL TODAY</t>
  </si>
  <si>
    <t>While T. Beckley takes a well deserved night off to gather the troops to storm Area 51's cafeteria, Exploring the Bizarre (KCORradio.com) host welcomes DENISE PRIDEMORE who  has had a lifetime of paranormal experiences, plus she IS the co-host of the  SpookShowCon held in Dekalb, Illinois. There used to be a time when researching ghosts and the paranormal was considered pretty far out there. (Though some may still think this.) Now we have television and radio shows dedicated to "ghost hunting," and books about spirits and the supernatural are more popular than ever. There are even conferences that bring those interested in the subject together to listen to speakers and even investigate nearby "haunted" locations. 
Denise started Pridemore Paranormal in 2009, and along with her husband, became volunteer tour guides in 2011 for the Infamous Sallie House in Atchison, KS. Due to the experiences Denise has had at the Sallie House she was asked to appear on the show Ghost Adventures where she was asked to give the crew a tour of Sallie House. That was a very interesting experience for Denise and has brought her some local and national popularity.Denise and her husband are now volunteers for the beautiful McPike Mansion in Alton, Illinois, and she is working on many paranormal projects including her weekly radio show, The Paranormal Pride (www.wbhm-db.com). --  Website: spookshowcon.com</t>
  </si>
  <si>
    <t>KnUwn2R9B2Q</t>
  </si>
  <si>
    <t>2019 08 28</t>
  </si>
  <si>
    <t>https://youtu.be/aPRSMMzV56I</t>
  </si>
  <si>
    <t>Roswell, German Saucers, UFO Related Military Experiments</t>
  </si>
  <si>
    <t>Exploring the Bizarre (KCORradio.com) hosts Tim Beckley and Tim Swartz welcome DON SIEDENBURG, one of our most
unusual guests.  The rumors have circulated for years that technology of some sort was retrieved from a crashed UFO, either from Roswell, or some other crash during the late 1940s. The late Col. Philip Corso claimed that he was given the responsibility to farm out a small number of unknown items taken from the Roswell UFO in order to discover what they were and how they could be reproduced. This week's guest on Exploring the Bizarre, Don Siedenburg, claims that more than electronics or hardware was retrieved from a crashed UFO. Siedenburg says that he was part of a military experiment testing an alleged extraterrestrial "food source." Don Siedenburg was 18 years old when he enlisted with the United States Army in 1954. He spent the first three weeks of his enlistment at Edwards Air Force Base in California where he participated in the testing of a food source that supposedly came from extraterrestrial sources. This is one of the few shows Don has consented to do, though he does welcome contact through Face Book and there are several of his videos "floating around" on YouTube.</t>
  </si>
  <si>
    <t>aPRSMMzV56I</t>
  </si>
  <si>
    <t>2019 08 24</t>
  </si>
  <si>
    <t>https://youtu.be/Yr3KbiqN0dM</t>
  </si>
  <si>
    <t>The Mythology Of UFOlogy By A Long Time Student</t>
  </si>
  <si>
    <t>Hosts Tim Beckley and Tim Swartz welcome to Exploring The Bizarre (KCORradio.com) DAVE HALPERIN whose friendship with Beckley goes back to when they were both teenagers. In the UFO controversy, the skeptics are right about the less important point: UFOs have no physical existence.  TheUFOlogists are right about the more important point: UFOs are a vitally important subject, never to be dismissed as “bunk” or “claptrap.”  Attention must be paid. UFOs, like religion, are a human phenomenon.  They have nothing to do with space travel or life on other planets.  Back in the 1960s, David Halperin was a teenage UFOlogist.  Later he became a Professor of Religious Studies at theUniversity of North Carolina at Chapel Hill, where he taught until his retirement in 2000.  His specialty: religious traditions of heavenly ascent and otherworldly journeys. He is the author of five books on Jewish mysticism and messianism, and a novel, "Journal of a UFO Investigator," published in 2011 by Viking Press and translated into Spanish, Italian, and German.  His non-fiction book, "Intimate Alien: The Hidden Story of the UFO," will be published next year by Stanford University Press. 
He blogs on UFOs, religion, and other subjects dear to his heart at www.davidhalperin.net.</t>
  </si>
  <si>
    <t>Yr3KbiqN0dM</t>
  </si>
  <si>
    <t>2019 08 18</t>
  </si>
  <si>
    <t>https://youtu.be/Bwk3VVenFhc</t>
  </si>
  <si>
    <t xml:space="preserve">Is DOGMAN a Shape Shifter </t>
  </si>
  <si>
    <t>Exploring The Bizare" (KCORradio.com)  hosts Tim Beckley and Tim Swarts talk with JOHN KACHUBA about:  "Shedding Our Skin For Something Better." Call them Skin-Walkers, Kitsune, Rougarou, or probably the best known through Hollywood and pop culture, the Werewolf. The notion of shapeshifters, a person that can take the shape of another creature, can be traced back thousands of years, permeating various cultures and religions. Fairy tales and mythology abound with tales of shapeshifters, who, usually with the help of magical powers, could transform themselves at will. While others would take on the form of an animal against their will because they had been cursed. Even modern tales involving UFOs have their shapeshifters known as Reptilians. These creatures are believed to be a race of aliens who have infiltrated mankind with their ability to shapeshift into human form. Our guest this week, John Kachuba, says that even though the concept of shapeshifters has been with us for thousands of years, they have not been relegated to some mythological closet but are very much with us today.  Shapeshifters represent the fantasy of being able to turn one’s self into something more attractive, more powerful, which is reflected in the popularity of such books as Twilight (the books and the television series), Harry Potter andThe Hunger Games. John is the author of such books as: "Ghosthunting Ohio: On the Road Again"; "Dark Entry"; and "Shapeshifters: A History." 
Website: johnkachuba.com</t>
  </si>
  <si>
    <t>Bwk3VVenFhc</t>
  </si>
  <si>
    <t>2019 08 07</t>
  </si>
  <si>
    <t>https://youtu.be/JWrlHNoPMd8</t>
  </si>
  <si>
    <t>Secret Space Program Exposed! A Cosmic Cloak and Dagger</t>
  </si>
  <si>
    <t>MICHAEL SCHRATT and LINDA ZIMMERMANN  join hosts Tim Beckley and Tim Swartz to discuss the concept that
some of the mysterious objects sighted by credible witnesses could be part of a top secret space program possibly
based upon the back engineering of ET technology. If true who is responsible. Nazi time travelers? Tesla? Skunkworks?
The rumors have been around for decades that SOME of  UFOs might be part of a the black budget program. Said Senator Daniel
Inouye from Hawaii: "There exists a shadowy government with its own Air Force, its own Navy, its own fundraining mechanism, and the ability to pursue its own ideas of the national interest, free from all checks and balances, and free from the law itself."
Originally from September 8, 2017.</t>
  </si>
  <si>
    <t>JWrlHNoPMd8</t>
  </si>
  <si>
    <t>2019 07 21</t>
  </si>
  <si>
    <t>https://youtu.be/ROiXE9uDdjU</t>
  </si>
  <si>
    <t>Utah's  Strange Legacy   Skinwalker Ranch, Shapeshifters, Men In Black, UFO Bases</t>
  </si>
  <si>
    <t>Exploring the Bizarre (KCORradio.com) hosts Tim Beckley and Tim Swartz are mesmerized by ERICA LUKES as she reveals stunning details of her ongoing research into the weird happenings taking place in the Uintah Basin.  
With her proximity in the state of Utah, Erica has had a persistent interest in the Skinwalker Ranch, a location of regularly reported paranormal activity, where she has witnessed unexplainable phenomena herself. Erica has assembled several decades worth of case reports of mass UFO sightings, alien abduction reports and animal mutilations from her years of field research in and around the ranch. She has studied at length the papers of the late phenomenologist Dr. Frank Salisbury of the Department of Plant Science at Utah State University. Salisbury contributed important work on UFO reports in the state with the help of "Junior" Hicks, a well-respected UFO investigator. 
Erica Lukes is an artist and host of her own radio show, “UFO CLASSIFIED,” heard on KCOR Digital Radio Network.  Since childhood she has been fascinated with imagery of how vehicles and beings from space might appear and she pursued this interest  with determination.
This, coupled with her long-term interest in strange phenomena of nature, led her to take her first steps into radio in 2014 by developing her own programming and interview techniques of known figures in this topic. UFO reports became her specialty and she joined the Mutual UFO Network (MUFON) in 2014 as a field investigator. She eventually became its State Director for Utah. Within MUFON, she also became an associate producer for the MUFON Communications Team and a part of the MUFON Experiencer Research Team, having been cited for recognition of this work at both the 2014 and 2015 MUFON Symposia.
Additionally, Erica was a team leader for "Project Orange," a program to study so-called "Balls of Light" phenomenon that have ramification in real world science in the form of ball lightning and other peculiar luminous phenomena. An offshoot of this was research into the luminous ball phenomena in Hessdalen, Norway where she conducted on-site research with the guidance of Hessdalen scientist Dr. Erling Strand. Hessdalen has been the site of strange luminous light ball sightings since the 1980s. http://www.ufoclassified.com/erica-lukes</t>
  </si>
  <si>
    <t>ROiXE9uDdjU</t>
  </si>
  <si>
    <t>2019 07 12</t>
  </si>
  <si>
    <t>https://youtu.be/LgpvF2qGykQ</t>
  </si>
  <si>
    <t>You Don't Stand A Ghost Of A Chance -- In Haunted Hollywood!</t>
  </si>
  <si>
    <t>Exploring The Bizarre hosts Tim Beckley and Tim Swartz welcomes ghost hunter CRAIG OWENS 
who professes to have long been fascinated with Los Angeles and its forgotten or little known stories of the weird and unknown. Owen's had his own paranormal experience at the Mission Inn in Riverside, California where he witnessed a "shadow figure" that caused him to sleep with the light on for the next ten days. This experience, (and others), led to Craig's book, "Haunted By History," which is the result of three years of research with eight historic and allegedly haunted Southern California hotels along with staged photo shoots recreating the rumored apparitions.
Craig also has the Facebook page “Bizarre Los Angeles,” started in 2010, which focuses on Old Hollywood personalities, forgotten tales and occasional ghost stories from around Los Angeles.
This is more than just the spirits of Marilyn Monroe, Rock Hudson and Liberace -- we are dealing with. These are serious haunting that should be given serious attention, such as the spirit that Owens himself encountered in a Warner Brothers studio.
Hollywood is indeed haunted! Free newsletter at mrufo8@hotmail.com</t>
  </si>
  <si>
    <t>LgpvF2qGykQ</t>
  </si>
  <si>
    <t>2019 07 11</t>
  </si>
  <si>
    <t>https://youtu.be/D2O5fU2mYjo</t>
  </si>
  <si>
    <t>Mad, Bizarre, Wondrous Universe Of Charles Fort</t>
  </si>
  <si>
    <t>Exploring The Bizarre (KCORradio.com) hosts Tim Beckley and Tim Swartz welcome Fortean researcher and blogger TOBIAS WAYLAND.Charles Fort was more than vanishing people and fish falling from the sky as we learn. Its almost anything to
do with strange and unexplainable phenomena that has stalked humankind since the beginning of time. Wayland is a passionate Fortean who started his investigative career as a MUFON field investigator, and following that he investigated independently prior to becoming the head writer and editor for the Singular Fortean Society. Tobias was featured recently in the Small Town Monsters documentary "Terror In the Skies," for his work investigating Mothman sightings around Lake Michigan. We also discuss the former NY Yankee who says he believes people have walked through time -- and thats about as Fortean as you can get!</t>
  </si>
  <si>
    <t>D2O5fU2mYjo</t>
  </si>
  <si>
    <t>2019 07 07</t>
  </si>
  <si>
    <t>https://youtu.be/_YzXgK1XEOs</t>
  </si>
  <si>
    <t>ATTACK OF THE ORANGE ORBS</t>
  </si>
  <si>
    <t>Exploring the Bizarre (http://KCORradio.com) hosts Tim Beckley and Tim Swartz welcome REGAN LEE. Strange orbs -- usually orange in color, but sometimes yellow, green or blue -- have been showing up in photos and on YouTube videos for the last couple of years in increasing numbers. Some are as small as a baseball, others could be 20-30 feet in diameter. They are NOT ball lightning or any other natural phenomena, but seem to be under intelligent control.  Regan and her husband had a sighting of an orb some time back that included a period of missing time.  She later had strange and frightening dreams which involved "aliens."  Are these orbs spirits? Ultra-terrestrials in disguise?  The conversation also gets around to reports of the female in white which some like the late contactee Dana Howard claim come from Venus, while other witnesses tie their sightings in with visions of the Virgin Mary. Google REGAN LEE to find her blogs (she has several). She has contributed to our books including "Alien Strongholds," "Mysteries of Death Valley," "Up Rainbow Hill," Free newsletter http://ConspiracyJournal.com</t>
  </si>
  <si>
    <t>_YzXgK1XEOs</t>
  </si>
  <si>
    <t>2019 06 14</t>
  </si>
  <si>
    <t>https://youtu.be/rDMmp5q6V3s</t>
  </si>
  <si>
    <t>UFO Madness In Ohio --  Plus, Baseball Hi Jinks</t>
  </si>
  <si>
    <t>It's one, two, three strikes and your out at the ole ballgame --  as Yankee fan Tim Beckley slides into
home plate knocking out guest RICK HILBERG of Cleveland UFO fame. Even though baseball season is upon us we
quickly turn to the topic at hand, mainly the history of flying saucers in Ohio, from the group leaders to the most
important sightings. One of the original organizers of the Congress of Scientific UFOlogists and editor of FLYING SAUCER DIGEST, RH goes back to 1958 when he attended his first UFO meeting, and as a teenager starting his own UFO zine. Beckley and Rick
met through the pages of Ray Palmer's FLYING SAUCERS FROM OTHER WORLDS magazine. This is an historical romp that
covers some of the best reports, including an incident in which RK was himself involved as a key witness. Listen and than
check him out on FaceBook.  Free newsletter www.ConspiracyJournal.com</t>
  </si>
  <si>
    <t>rDMmp5q6V3s</t>
  </si>
  <si>
    <t>https://youtu.be/Nj-8heloqZ0</t>
  </si>
  <si>
    <t>Thunderbirds In Our Sky It Ain't No Plane or Superman! -- I</t>
  </si>
  <si>
    <t>Exploring the Bizarre hosts Tim Beckley and Tim Swartz, welcome Small Town Monsters producer SETH BREEDLOVE
to discuss the many strange things that fly in our atmosphere, especially the Thunderbird with a tremendous wing span
and the capability to lift pray up, up, and away.  Seth's new movie "Terror in the Skies" has just been released and like his
films on Mothman, the Flatwoods Monster, and the beast of Boggy Creek this promises to be another hit. Several witnesses are interviewed and the topic is handled in a responsible manner. Run to Amazon Prime to view it now.  Free newsletter -
www.ConspiracyJournal.com</t>
  </si>
  <si>
    <t>Nj-8heloqZ0</t>
  </si>
  <si>
    <t>2019 06 08</t>
  </si>
  <si>
    <t>https://youtu.be/W7Kg0uHLHHU</t>
  </si>
  <si>
    <t>Remote Viewing, UFOs, the CIA, and the passing of Dr. John</t>
  </si>
  <si>
    <t>Exploring the Bizarre (KCORradio) hosts Tim Beckley and Tim Swartz welcome remote viewer JOHN VIVANCO and
pay tribute to the late New Orleans "Voodoo Master" and musician -- DR JOHN THE NIGHT TRIPPER. According to this week's guest, the term Remote Viewing is military speak for our inherent ability to perceive non-locally. We can feel things across the galaxy or inside an electron, a million years ago or a thousand years into the future. John was hired to investigate the unknown, including work with the FBI after 9/11 on counter terror issues, and with corporations on business issues.  His searches for lost treasures lead him to a collaboration with the National Geographic Channel. His "The Time Before The Secret Words: On the Path of Remote Viewing, High Strangeness and Zen" is destined to become a classic. His website is righthemispheric.com 
Free newsletter from www.ConspiracyJournal.com</t>
  </si>
  <si>
    <t>W7Kg0uHLHHU</t>
  </si>
  <si>
    <t>2019 05 27</t>
  </si>
  <si>
    <t>https://youtu.be/XDr3Ev3j0-g</t>
  </si>
  <si>
    <t xml:space="preserve">UFOs, Spontaneous Combustion, America Ablaze  Is The End Of The World Upon Us </t>
  </si>
  <si>
    <t>Exploring the Bizarre (KCORradio) hosts Tim Beckley and Tim Swartz welcome top notch Fortean researcher LARRY ARNOLD the nation's leading authority on spontaneous combustion and author of ABLAZE. We grill Larry (pardon the expression) about the
hottest SC cases, some of which he has amassed large files on and spoken to fire departments and police who testify to the unusual nature of these events. We also delve into the Great Chicago Fire of October 8, 187l. Arnold says that Mrs O'Leary's cow was NOT responsible for the wide spread disaster, that there were fires throughout the midwest on the same day. "Clearly the initiation of nearly simultaneous blazes over diverse areas cannot be laid at the hooves of a clumsy cow," insists Arnold. In one Wisconsin town about 1500 persons died in 60 minutes -- six times the number that perished in Chicago's simultaneous holocaust. "Elsewhere, the horror of this night exploded with clockwork punctuality." Free newsletter - www.ConspiracyJournal.com</t>
  </si>
  <si>
    <t>XDr3Ev3j0-g</t>
  </si>
  <si>
    <t>2019 05 21</t>
  </si>
  <si>
    <t>https://youtu.be/uegJL936Znw</t>
  </si>
  <si>
    <t>ROCK 'N' ROLL -- WITCHCRAFT, AND THE OCCULT</t>
  </si>
  <si>
    <t>Exploring the Bizarre co-host speaks with TIM BECKLEY on his long time involvement in bring together rock music and
the occult. Going back to the late Sixties and Seventies he talks about the NYC music scene from the backstage of the
Academy of Music where he met the White Witch of New York. Walli Elmlark introduced him to David Bowie who he found out had had a number of UFO sightings back in the UK, and found a demonic face had formed in the bottom of his LA swimming pool. He also stated that evil Satanists were trying to collect his semen to create a devil child. Walli also befriended Marc Boland of T-Rex and Robert Fripp from King Crimson, as well as many other counter culture personalities that were shaping the social scene during that period.  Check out his new book: "David Bowie, UFOs, Witchcraft, Cocaine and Paranoia." Free newsletter at www.ConspiracyJournal.com</t>
  </si>
  <si>
    <t>uegJL936Znw</t>
  </si>
  <si>
    <t>https://youtu.be/NmFpbT7bF0U</t>
  </si>
  <si>
    <t>Wicca, The Occult, and Your Pet As Familiar</t>
  </si>
  <si>
    <t>Exploring The Bizarre (KCORradio.com)  hosts Tim Swartz and Tim Beckley present a double barreled show this
week featuring Hungarian born shaman and psychic MARIA D' ANDREA who delves into the topic of Familiars thought to be supernatural beings that helped witches cast spells, place curses and otherwise create mischief.  Familiars were considered to be malevolent and indistinguishable from demons, In her new book "Witchcraft, the Occult and How To Select a Familiar," Maria says that in addition to being your pet cat, dog, bird a Familiar can be a totem such as spirit animals, elementals, elves, fairies, leprechauns, dragons, etc. When you connect to your Familiar, they come a part of you and develope a psychic link to help you in a magickal way. Maris is a full time spiritual counselor known for her unique form of divination called "Rune Casting," a method used by Vikings and Europeans to unlock information about the past, present and future.  Free newsletter - www.ConspiracyJournal.com</t>
  </si>
  <si>
    <t>NmFpbT7bF0U</t>
  </si>
  <si>
    <t>2019 05 10</t>
  </si>
  <si>
    <t>https://youtu.be/4Zn8j88EIbI</t>
  </si>
  <si>
    <t>Trent UFO Photos - Pie Pan Or Space Ship  MacMinnville Aliens Exist!</t>
  </si>
  <si>
    <t>Exploring the Bizarre (KCORradio.com) hosts Tim Beckley and Tim Swartz give a hardy welcome to CATLIN POPP Assistant Historian at McMenamins Historic Hotels who breaths new insight into the famous Trent UFO photos taken in 1950 in MacMinnville, Oregon. They look "simple" in terms of modern day aviation, not the sort of craft that should be traveling across the galaxy.  Some say they look like pie pans tossed into the air. Others wonder that their son was doing photographed climbing a step ladder. But the "experts" say they are for real and Ma and Pa Kent stuck by their guns up until the day they died.
The MacMinnville UFO Festival is second only to Roswell and this year speakers include George Knapp and Bob Lizar. Hey believe it or not -- the photos once appeared in "Life" magazine and if their editors were impressed so should we be!
Free newsletter www.ConspiracyJournal.com</t>
  </si>
  <si>
    <t>4Zn8j88EIbI</t>
  </si>
  <si>
    <t>2019 05 05</t>
  </si>
  <si>
    <t>https://youtu.be/StfyMf07pHs</t>
  </si>
  <si>
    <t>Tracking Momo The  Monster - 3 Toed King of the Cryptids</t>
  </si>
  <si>
    <t>Exploring the Bizarre (KCORradio.com) hosts Tim Swartz and Tim Beckley narrowly escape the clutches of
Momo the famed Missouri monster. Guest LYLE BLACKBURN has had a long fascination with legends and sightings of unknown creatures. He is the author of several acclaimed books including The Beast of Boggy Creek and Lizard Man, and most recently Momo: The Strange Case of the Missouri Monster and how the small Mississippi River town of Louisiana, Missouri found itself in the crosshairs of the unknown during the summer of 1972. It's a fast paced hour that will keep all fans of bigfoot and hairy creatures of the night on the edge of their ______ (whatever you are comfortable on watching our show).
Free newsletter www.ConspiracyJournal.com</t>
  </si>
  <si>
    <t>StfyMf07pHs</t>
  </si>
  <si>
    <t>2019 04 30</t>
  </si>
  <si>
    <t>https://youtu.be/sggSGhNx6u0</t>
  </si>
  <si>
    <t>Accredited Anthropologist  UFOs Are A Matter Of Time Travel</t>
  </si>
  <si>
    <t>Exploring the Bizarre )KCORradio.com) hosts Tim Beckley and Tim Swartz present another cutting edge interview.
Dr. Michael Masters is a professor of biological anthropology at Montana Tech in Butte. Montana. His new book "Identified Flying Objects: A Multidisciplinary Scientific Approach to the UFO Phenomenon, challenges readers to consider new possibilities while cultivating conversation about our ever-evolving understand of time and time travel. To some, the UFO phenomena has long been suggested as evidence of extraterrestrial races visiting Earth using spaceships. But in fact, many close encounter reports have the UFO occupants confirming this assumption to the human witnesses. Nevertheless, there are some intriguing stories with many of these cases that could point to another explanation as to the origin of these objects, and their pilots...an origin that is a lot closer to us than a far-away star system. https://idflyobj.com/ Free newsletter at www.ConspiracyJournal.com</t>
  </si>
  <si>
    <t>sggSGhNx6u0</t>
  </si>
  <si>
    <t>2019 04 23</t>
  </si>
  <si>
    <t>https://youtu.be/W9otY0Us2Sk</t>
  </si>
  <si>
    <t>STRANGE SPIKED UFOS ATTACK SCOTTISH MAN</t>
  </si>
  <si>
    <t>One of our most unusual shows. Only UFO case to receive official investigation by authorities.   Hosts Tim Beckley and Tim Swartz  speak live from Scotland with guest MALCOLM ROBINSON  who discusses the  bizarre case of Scottish forestry worker Bob Taylor. On November 9, 1979, Taylor and his dog had a close encounter with a landed, spiked, UFO that left the man unconscious and injured. The police recorded the incident as a criminal assault, making it the only UFO sighting in the UK that has been the subject to a criminal investigation. Robinson also relates some alternative explanations on what may have happened to Taylor, including the theory that the man actually suffered from hallucinations after eating poisoned berries!. Robinson For more information obtain Robinson's new book "The Dechmont Woods UFO Incident."  -- Free newsletter mrufo8@hotmail.com</t>
  </si>
  <si>
    <t>W9otY0Us2Sk</t>
  </si>
  <si>
    <t>2019 04 16</t>
  </si>
  <si>
    <t>https://youtu.be/JJ8xVo5Fa_o</t>
  </si>
  <si>
    <t>Inside The CIA's Remote Viewing Program</t>
  </si>
  <si>
    <t>We all know the CIA and military was involved in various remote viewing programs.
Exploring the Bizarre (KCORradio.com) hosts Tim Beckley and Tim Swartz give us the
dirt on what really went on behind closed doors as they present special guests  LANCE MUNGIA
and BRETT STUART who discuss  how secret programs such as the "Stargate" project yielded considerable scientific evidence for the phenomenon of remote viewing phenomenon. As well, despite denials that remote viewing realized any useful information, apparently the CIA produced some remarkable results and was happy with the success of the program. Lance Mungia will also talk about his new documentary "Third Eye Spies" which has just been released and can be viewed on various streaming 
platforms.</t>
  </si>
  <si>
    <t>JJ8xVo5Fa_o</t>
  </si>
  <si>
    <t>2019 04 14</t>
  </si>
  <si>
    <t>https://youtu.be/I_U1pOECoTU</t>
  </si>
  <si>
    <t>GREEN PENGUINS AND OTHER UFO MONSTERS</t>
  </si>
  <si>
    <t>Exploring the Bizarre (KCORradio.com) hosts Tim Beckley and Tim Swartz welcomes JASON OFFUTT who grew up on a farm near the little town of Orrick, Missouri. In his life he's been a farm hand, journalist, photographer, bartender and the mayor, but now mainly keeps the world safe from the all sorts of monsters and the forces of evil.
Jason is the author of "Darkness Walks: The Shadow People Among Us, "Chasing American Monsters: 250 Creatures, Cryptids and Hairy Beasts," and How To Kill Monsters Using Common Household Items." The dynamic trio together espouse interest in
all sorts of beasties including the infamous Green Alien Penguins. Fans of Bigfoot, Dogman and Peter Bernard will want to join us on this exploration. Free newsletter - mrufo8@hotmail.com</t>
  </si>
  <si>
    <t>I_U1pOECoTU</t>
  </si>
  <si>
    <t>2019 04 05</t>
  </si>
  <si>
    <t>https://youtu.be/PB59O1LnOFI</t>
  </si>
  <si>
    <t>Going Inside the Making of Star Trek  Marc Cushman</t>
  </si>
  <si>
    <t>In the 1950s, television was trying to find itself. Shows were often nothing more than radio with pictures. The 1960s, however, saw a new form of television drama emerge that featured complex story lines, ethnically diverse cast, and plots that featured political and social issues. Shows such as I Spy and Star Trek especially stood out as distinctive, television trailblazers.
This week on Exploring the Bizarre, our guest Marc Cushman not only has worked for more than 30 years in TV and film as a screenwriter and director, he is also a renowned author with books on TV shows such as I Spy, Lost in Space and Star Trek.
Marc Cushman
Marc Cushman is an author and Los Angeles-based screenwriter and director. His television writing assignments include scripts for Star Trek: The Next Generation, Beyond Belief: Fact or Fiction, and Diagnosis: Murder. His feature film credits include Desperately Seeking Paul McCartney, The Magic of Christmas, and In The Eyes Of A Killer. As a writer/producer, Marc created and served as show runner for two TV series: the cult comedy Channel K and its spin-off, the original Bachelor Pad. 
Marc is the author of the "biography of a TV show," I Spy: A History Of The Groundbreaking Television Series, and the definitive examination of the making of the original Star Trek series, with his 2,100 page, three-volume set, These Are The Voyages, TOS.</t>
  </si>
  <si>
    <t>PB59O1LnOFI</t>
  </si>
  <si>
    <t>2019 04 03</t>
  </si>
  <si>
    <t>https://youtu.be/UQn6Zjr33tE</t>
  </si>
  <si>
    <t>UFOS, Aliens, Military Coverup and Devastation of Puerto Rico's Rain Forest</t>
  </si>
  <si>
    <t>It can't be spookier than this. Exploring the Bizarre hosts Tim Beckley and Tim Swartz welcome Puerto Rico's most influential  UFO investigator Jorge Martin He has investigated hundreds of cases and incidents related to all things unusual and unexplained. These include encounters with little grey beings, the the involvement of the military and even a possible UFO crash. His books include Caribbean UFO Cover Up of the Third Kind, Taken in the Light, and El Yunque : A Portal to Other Worlds. He has been a consultant for the National Geographic channel, Unsolved Mysteries and Strange Universe. 
Check  out on his FaceBook page.</t>
  </si>
  <si>
    <t>UQn6Zjr33tE</t>
  </si>
  <si>
    <t>https://youtu.be/7pxM0bdPRTo</t>
  </si>
  <si>
    <t>ALIENS ABOVE US, GHOSTS BELOW</t>
  </si>
  <si>
    <t>Parapsychology is NOT dead! Exploring the Bizarre (KCORradio.com) hosts Tim Beckley and Tim Swartz welcome
DR BARRY E TAFF who holds a doctorate in psychology with a minor in biomedical engineering. He is a world renowned parapsychologist who worked otu of UCLA's former Parapsychology Lab from 1969 through 1978 as a research associate. During his four decade career, Dr Taff has investigated more than 4500 cases of ghosts, hauntings, poltergeists and conducted extensive studies in telepathy and precognition, eventually developing the initial protocols and methodologies for what was later termed remote viewing. One of he cases he investigated in 1974 gained international fame as the book and motion picture, "The Entity" starring Barbara Hershey and Ron Silver. Dr Taff has consulted for business, the government and the CIIA as well as the Office of Naval Intelligence.  He has written various articles for magazines and journals and is the author of "Aliens Above, Ghosts Below." His site is located at http://barrytaff.net/</t>
  </si>
  <si>
    <t>7pxM0bdPRTo</t>
  </si>
  <si>
    <t>2019 04 01</t>
  </si>
  <si>
    <t>https://youtu.be/xYYUlqTY_M0</t>
  </si>
  <si>
    <t>Evil Lurks In The Shadows - Bizarre World of Adele Casales Rocha</t>
  </si>
  <si>
    <t>Exploring the Bizarre (KCORradio.com) hosts Tim Beckley and Tim Swartz say hello to ADELE CASALES ROCHA whose life has at times been tormented by the unknown. Have you ever heard a voice calling your name in the middle of the night? 
 Or seen a misty figure following you down a dark street? Almost everyone at some point in their lives have had a "paranormal" moment. Sceptics tend to dismiss these experiences as hoaxes or mistakes of perception...yet, who can tell?  Our mainstream scientific understanding of human consciousness is by no means complete. There is still no consensus among researchers about what embodies “normal” and “abnormal” or “altered” states of consciousness. We might as well say that the paranormal exists as an intangible world that interacts with us. This week , our guest  talks about her new book "Portal: A Lifetime of Paranormal Experiences," a compilation of eyewitness accounts and her own personal encounters with the unknown and terrifying. 
Adele Casales Rocha has traveled extensively to over 26 countries and has compiled accounts of terrifying and uncanny experiences in both her native country of the Philippines and abroad.  Adele starred as "Elisa Simon" in episode two of the pilot, "UFO's Over Earth" while she was a field investigator for MUFON.  Her personal experiences with the bizarre has led to a lifetime quest investigating sightings and paranormal events thru eyewitness reports.  
Adele is a screenwriter of science fiction and horror with over 11 screenplays which have placed in competitions in the United States.  She has adapted for the screen, books by Philip Mantle and Paul Stonehill, who are prominent investigators and authors in the field of UFOlogy. https://www.StoryArtisan.wordpress.com</t>
  </si>
  <si>
    <t>xYYUlqTY_M0</t>
  </si>
  <si>
    <t>2019 03 12</t>
  </si>
  <si>
    <t>https://youtu.be/d2xR7qdeWeE</t>
  </si>
  <si>
    <t>UFOs, Crystal Skulls and The Gold Sun Discs of The Andes</t>
  </si>
  <si>
    <t>Exploring the Bizarre (KCORradio.com) hosts Tim Beckley and Tim Swartz refuse to let the spitting lamas get to them as the introduce crystal skull adventurer and world traveler JOSHUA SHAPIRO on the road to Machu Picchu where the Space Brothers have been known to hang out in broad daylight and swarm overhead attracting the attention of the local as well as visitors. Joshua reveals the true meaning of the skulls and its potential impact on society. Shapiro is the author of numerous books his most recent being "Journeys of the Crystal Skull Explorers Travel Log # 2 - Search for the Blue Skull in Peru. He has had numerous UFO encounters and has received intuitive messages from higher authorities. They also talk about Beckley and Swartz's new book "Alien Strongholds" which details the existence of UFO bases all over the planet. http://ConspiracyJournal.com</t>
  </si>
  <si>
    <t>d2xR7qdeWeE</t>
  </si>
  <si>
    <t>2019 03 06</t>
  </si>
  <si>
    <t>https://youtu.be/vf5m-9lXYZ8</t>
  </si>
  <si>
    <t>Occult Magick and the  Borderland of Shadows</t>
  </si>
  <si>
    <t>Join Exploring the Bizarre (http://KCORradio.com) hosts Tim Beckley and Tim Swartz as they peak behind the veil of occult magick and the shadows of the borderland that surrounds mostly unseen by humans. CIRCE is a student of comparative paganism who brings her Greek heritage to the forefront, revealing the true nature of the Gods of Antiquity who still reside on Mount Olympus, interacting with the locals.  LOUIS PROUD comes to us all the way from Tasmania to discuss such Fortean phenomena as
spontaneous human combustion, ghost lights, killer poltergeist and a wide range of borderland topics. Free newsletter - www.ConspiracyJournal.com</t>
  </si>
  <si>
    <t>vf5m-9lXYZ8</t>
  </si>
  <si>
    <t>2019 02 18</t>
  </si>
  <si>
    <t>https://youtu.be/N4cFrcAw89k</t>
  </si>
  <si>
    <t>Ancient Giants, Edgar Cayce and Lost Civilizations, with Guests James Vieira and Dr. Gregory Little</t>
  </si>
  <si>
    <t>With each new discovery, scholars are beginning to understand that the history once taught in school is incomplete. Every new finding is pushing us towards the acceptance that we are not the first civilization on this planet...that there have been others who have been lost in the sands of time...existing long before our current civilizations and inhabiting all corners of the world.
One persistent story is that at one time a race of giants inhabited the Earth. Ancient texts such as the Epic of Gilgamesh, the Dead Sea Scrolls Book of Giants and Indian scriptures that refer to the Daityas(giants)indicate that belief in giants was widespread. However, are these stories nothing more than myths and legends? Is there any basis of reality to these legends?
Based on the fragments of evidence, traditions, and lore, we have limited knowledge of the earliest days of human civilization. It's probable that whole civilizations, some with advanced technology, have come and gone. At the very least, human culture reaches much further back in time than conventional history admits.
We do have some evidence of a now extinct race of giants in the form of massive human bones uncovered, especially in the 19th century, in various locations around North America. Unfortunately, most of these giant bones have disappeared, either through negligence or possibly removed from the public eye deliberately. 
Our guests this week on Exploring the Bizarre are James Vieira and Dr. Greg Little. James Vieira, a stonemason by trade, has been studying ancient sites for over 20 years and was the host of the History Channel's series "Search for the Lost Giants."
Dr. Greg Little has spent years researching ancient structures and earthworks and has uncovered startling evidence of high civilization that was once in what is now the Caribbean Sea. He also has some fascinating theories about the North American mound builders connection to Atlantis and the pyramids of Central and South America.</t>
  </si>
  <si>
    <t>N4cFrcAw89k</t>
  </si>
  <si>
    <t>2019 02 17</t>
  </si>
  <si>
    <t>https://youtu.be/WxirwCwhO7I</t>
  </si>
  <si>
    <t>Exploring the Shadow World and the Bridgewater Triangle</t>
  </si>
  <si>
    <t>Exploring the Bizarre )KCORradio.com) hosts Tim Beckley and Tim Swartz welcome CHRISTOPHER BALZANO and RA CASTALDO as they discuss the existence of strange worlds and parallel dimensions and things that shouldn't exist BUT DO! Are there worlds, other realms that are just as real as this one, tantalizingly close, yet just out of reach? Can we push through that mysterious veil into these alternative realms to catch a glimpse of what is on the other side?    Our guests discuss their own paranormal world of hauntings and mysterious places such as the Bridgewater Triangle and whats taking place inside this
New England zone of mystery. Beckley also talks about his new book, "David Bowie, UFOs, Witchcraft,  Cocaine and Paranormal," and his early days in rock music and witchcraft with the White Witch of New York, Walli Elmlark. Free newsletter - www.ConspiracyJournal.com</t>
  </si>
  <si>
    <t>WxirwCwhO7I</t>
  </si>
  <si>
    <t>2019 02 11</t>
  </si>
  <si>
    <t>https://youtu.be/i5tRWXbfM0o</t>
  </si>
  <si>
    <t>Hidden History, Forbidden Knowledge</t>
  </si>
  <si>
    <t>Exploring the Bizarre (KCORradio.com) hosts Tim Beckley and Tim Swartz welcome DENNIS STONE and
JIM WILLIS with provocative questions pertaining to our lost history. There is growing evidence that Columbus was probably the last of the Old World travelers to have "discovered" the New World...which leads to the question...who really discovered America first?  There is a huge list of possible contenders: The Vikings, the Egyptians, the Polynesians, the Chinese, the Romans, and so forth. each favorite theory offers proof to back the claims up. One such intriguing claims is America's Stonehenge in Salem, NH. The site consists of mysterious, ancient rock formations, a warren of man-made caves and chambers, and stone walls whose origin and purpose has been debated among scholars and amateur sleuths for years. Free newsletter/catalog www.ConspiracyJournal.com</t>
  </si>
  <si>
    <t>i5tRWXbfM0o</t>
  </si>
  <si>
    <t>https://youtu.be/FDOZI8G3vN0</t>
  </si>
  <si>
    <t>UFO Update!  Dulce, MKUltra, the Mysterious Valley, Mutations,  Area 51, Bob Lazaar</t>
  </si>
  <si>
    <t>Exploring the Bizarre (KCORradio.com) hosts Tim Beckley and Tim Swartz welcome NORIO HAYAKAWA and CHRIS O' BRIEN. The UFO mystery has confounded researchers for years. In the early 1950s, many were convinced that UFOs were physical spaceships from other planets. This made sense as there were many examples of UFOs being picked up on radar and leaving physical traces behind when then landed (e.g. broken tree branches, burn marks in the grass). In the 1970s a new idea emerged from people such as Dr. Jacques Vallee, John Keel and Dr Berthold Schwarz that the UFO phenomena also has characteristics that could best be described as "paranormal." Witnesses would find themselves "haunted" by UFOs and their occupants who behaved more like ghosts, angels or even demons. Places such as the "Skinwalker Ranch" in Utah and the San Luis Valley are hotbeds of UFO activity, but other bizarre occurrences such as cryptid creatures and cattle mutilations are reported side by side with the UFOs. Norio and Chris manage to sift through all the bull and come up a contemporary picture of what UFOs may and may NOT be. Free newsletter www.ConspiracyJournal.com</t>
  </si>
  <si>
    <t>FDOZI8G3vN0</t>
  </si>
  <si>
    <t>2019 02 09</t>
  </si>
  <si>
    <t>https://youtu.be/kURxuW_P_5I</t>
  </si>
  <si>
    <t xml:space="preserve">Wm Cooper, Death of a Conspiracy Salesman and Other Dark  Legends </t>
  </si>
  <si>
    <t>Exploring the Bizarre (KCORradio.com) hosts Tim Beckley and Tim Swart welcome MARK JACOBSON and STEPHEN ERDMANN.It was 1988 and the field of UFO research had taken a dark path with rumors of hostile alien invaders. The EBEs had entered into a secret treaty with the U.S. in exchange for alien technology. In return, the U.S. looked the other way so that aliens could kidnap and conduct unspeakable horrors on their human victims. People such as John Lear and Milton William "Bill" Cooper circulated these bizarre stories with the help of the burgeoning world wide web. Mark Jacobson, author of "Pale Horse Rider" and long time conspiracy researcher Stephen Erdman will reveal little known details about the life of conspiracy wrangler Coope, as well as other secrets and conspiracies surround the UFO mystery. Free newsletter www.ConspiracyJournal.com</t>
  </si>
  <si>
    <t>kURxuW_P_5I</t>
  </si>
  <si>
    <t>2019 01 15</t>
  </si>
  <si>
    <t>https://youtu.be/O_4bPPBeoh4</t>
  </si>
  <si>
    <t>AREA 51 UFOs Vs. Gef The Talking Mongoose</t>
  </si>
  <si>
    <t>Ever want to know what's going on inside Area 51 UFO wise, and what makes a mongoose think
he can talk? Tim Schwartz and Tim Beckley host of Exploring the Bizarre (KCORradio.com) pit down
guests NICK REDFERN and HERCULES INVICTUS to find out some of the answers.  Ex Brit Redfern
is just out with a 400+ page tome. "Area 51 -- The Revealing Truth of UFOs, Secret Aircraft,
Cover-Ups &amp; Conspiracies," may be a long title but punker Nick goes to any means to get to the
bottom of the well. Is Bob Lazar telling the truth? Do we have underground bases there? Have
civilian reporters been murdered because they "knew too much" and were ready to blab? 
Hercules knows everything there is to know about the Greek Gods of Olympus and says they
still come down from the mountain to mate with those living on the Greek Isles. He channels
the spirits of the gods and says they are as real today as they were in the time that legends were
being built.  He will discuss books he has contributed to including, "Screwed by the Aliens," 
"UFO Hostilities," and the latest "Gef The Talking Mongoose: 8th Wonder Of The World." which co-host
Tim Swartz had a might paw in putting together.</t>
  </si>
  <si>
    <t>O_4bPPBeoh4</t>
  </si>
  <si>
    <t>2019 01 14</t>
  </si>
  <si>
    <t>https://youtu.be/KKyj7b9efbg</t>
  </si>
  <si>
    <t>UFO Contactees  A. Is For Adamski, B. Is For Beckley</t>
  </si>
  <si>
    <t>The 1950s was a fascinating period in UFOlogy. Many referrer to it as the subject's "Golden Age."
Exploring the Bizarre (KCORradio.com) hosts Tim Beckley and Tim Swartz welcome ADAM GORIGHTLY and
GREG BISHOP who reveal little know facts  about George Adamski, the grandfather of the contactee movement who
claims to have met Orthon in the desert back in 52. Beckley joins in the chatter about the coming of the Space Brothers,
adding more than his two cents to the festivities, having been around during that period as a young wet behind the ears
UFO researcher and in recent years have reprinted many New Age books containing channelings and tall tales of trips
onboard alien space ships.  Gorightly and Bishop have written a tell all book that is both entertaining and enlightening." A. Is For Adamski" is certain to spin a few heads, just like the flying saucers used to spin in the Golden Age. Free newsletter
http://ConspiracyJournal.com</t>
  </si>
  <si>
    <t>KKyj7b9efbg</t>
  </si>
  <si>
    <t>2019 01 13</t>
  </si>
  <si>
    <t>https://youtu.be/b5kXsz-Tkrc</t>
  </si>
  <si>
    <t>Visiting Ghostville -- A Horrific Haunting</t>
  </si>
  <si>
    <t>Exploring the Bizarre (KCORradio.com) hosts Tim Swartz and Tim Beckley get ready for a very spooky evening as they welcome KEITH LINDER and JENNY ASHFORD to talk about one of the most perplexing haunts that have mystified teams of paranormal investigators. When Keith and his girlfriend moved into their new rental home, they thought that had found their perfect place. It was a fairly new house and was located in a great neighborhood. The only problem was that there was already something else in the house that was apparently not very happy to be sharing the place with new occupants. This began an almost four year ordeal for Keith as he both battled and sought to understand the unseen entities who constantly bedeviled him and his lady friend. Researcher and author Jenny Ashford documented the strange phenomena in Seattle and making an honest presentation of all the facts indicating that this is a solid case of paranormal happenings. Free news letter http://ConspiracyJournal.com</t>
  </si>
  <si>
    <t>b5kXsz-Tkrc</t>
  </si>
  <si>
    <t>2019 01 12</t>
  </si>
  <si>
    <t>https://youtu.be/8oiNZusfiMI</t>
  </si>
  <si>
    <t>Evoking the Power Of Inter-dimensional Beings</t>
  </si>
  <si>
    <t>This is the most fun we have ever had on a show. Exploring the Bizarre (KCORradio.com) hosts Tim Swartz and Tim Beckley 
welcome occultist, shaman and all around  Grand  Psychic Poobah MARIA D ANDREA as well as "swinger" SAMANTHA SCARLETTE 
who has gained a well deserved reputation for her Body Suspension "mind over matter" work  where she hangs by hooks thrust through her flesh. She really looks the bomb when she does this in bikini and nylons (http://samanthascarlette.tumblr.com/post/148552973586/id-been-wanting-to-do-body-suspension-hook). Tonight Sammi has a group of people over her apartment and we all join in for a good time, but manage to get down to business as well as we discuss all manner of the paranormal from Inter-dimensional beings, to UFOs and how to cast an ole fashion spell. Maria is the author of the "Yes You Can!" occult series published by Beckley's Inner Light Publications, while Scarlette has her own clothing line, has produced two albums and hosts her own podcast ("I Want To Believe"). Google both of these sweet hearts and subscribe to our newsletter http://ConspiracyJournal.com</t>
  </si>
  <si>
    <t>8oiNZusfiMI</t>
  </si>
  <si>
    <t>2018 12 22</t>
  </si>
  <si>
    <t>https://youtu.be/6UP8xyAp0UQ</t>
  </si>
  <si>
    <t>CALLING INHABITANTS OF INTERPLANETARY CRAFT</t>
  </si>
  <si>
    <t>Exploring the Bizarre (http://KCORradio.com) hosts Tim Beckley and Tim Swartz welcome "UFO communicator"
CHARLES TOPHAM and agnostic gnostic RED PILL JUNKIE. 
By his teens Topham had exhausted his local library’s supply of books on  UFOs, ESP, and the like, so he joined Contact, a British UFO organisation, as well as subscribing to the Flying Saucer Review. With his mates from high school  he got a small band of like minded  teens together and they began to experiment with the Ouija board in the vain hope of contacting, ‘the space people’, as George Hunt Williamson wrote about them in  "The Saucers Speak."  Events escalated leading to bizarre Morse code signals on a domestic portable radio. Years later he was involved with another group, which met to use the board in an old Tudor Hall in Warwickshire, England. This period of activity included working alongside renowned psychic investigators Graham Philips and Andrew Collins. The results were exceptional and the group received many apports in the form of books. Gemstones, Cartouche cards and a wonderful photograph. Through the work of several groups, Charles became part of what is popularly known as Psychic Questing in Britain. Junkie on the other hand   leads a double life: By day he serves as Grand Master in the International Sacred Order of Lucha Libre, but at night he pursues his life-long study of everything considered mysterious and/or 'paranormal' - a term he personally detests. When he's not exploring the web looking for his daily fix of Forteana, he can be found blogging, doodling, fooling around and offering his services as news administrator at The Daily Grail. He also regularly participates in other websites and podcasts like Mysterious Universe, The Grimerica Show and Where Did the Road Go?  He impatiently awaits for the return of the mothership in Mexico City Free newsletter http://ConspiracyJournal.com</t>
  </si>
  <si>
    <t>6UP8xyAp0UQ</t>
  </si>
  <si>
    <t>2018 12 20</t>
  </si>
  <si>
    <t>https://youtu.be/ScH6zDgZAmA</t>
  </si>
  <si>
    <t xml:space="preserve">George H.W. Bush, Skunkworks, Area 51, Triangular UFOs Solved </t>
  </si>
  <si>
    <t>Exploring the Bizarre (http://KCORradio.com) hosts Tim Beckley and Tim Swartz pull the cat out of the bag when they converse with
UK's renown conspiracy expert BEN EMLYN-JONES and MICHAEL SCHRATT who has made an in depth study of the massive triangle-shaped craft seen in the Phoenix area,the  Hudson Valley as well as over Belgium. Are these unexplained devices part of a "secret program," and if so who is behind their appearance and for what purpose? George H.W. Bush as head  of the CIA may have been  one of the few to know about the existence of a "secret space program," as well as what really transpired back in 1947 near Roswell, NM. But with his passing will any of this information ever make it into the public domain? Our guests also discuss underground and undersea UFO bases -- government? military? extraterrestrial? And than Ben zero's in on some really weird encounters with crypto creatures in the UK.  Don't let this episode pass you by or you might not get invited to the next Skunkworks reunion.
Free newsletter at http://ConspiracyJournal.com</t>
  </si>
  <si>
    <t>ScH6zDgZAmA</t>
  </si>
  <si>
    <t>2018 12 05</t>
  </si>
  <si>
    <t>https://youtu.be/eHtrV4qdNys</t>
  </si>
  <si>
    <t>Time Distortion, Bermuda Triangle, WWII Freaky Phenomena</t>
  </si>
  <si>
    <t>Mysterious disappearances, time slips and portals in space are among the topics Exploring the Bizarre (KCORradio.com) hosts Tim Swartz and Tim Beckley offer up as they speak with guests BRUCE GERNON AND MACK MALONEY. On December 4, 1970, Gernon was flying near Bimini when he encountered something that changed his life forever - being sucked into the Bermuda Triangle will do that to you. Maloney is the host of the Military X Files and is author of the book "UFOs In Wartime -- What They Don't Want You To Know."  Together they describe some of the weirdest phenomena this side of the Hoodoo Sea. Fans of John Keel and Charles Berlitz will really dig this episode. Free newsletter at http://ConspiracyJournal.com</t>
  </si>
  <si>
    <t>eHtrV4qdNys</t>
  </si>
  <si>
    <t>2018 12 04</t>
  </si>
  <si>
    <t>https://youtu.be/a-TCkZ41fx4</t>
  </si>
  <si>
    <t>Alien Blood Lust,  Skinwalker Ranch, Pine Bush, Chupacabras Lore</t>
  </si>
  <si>
    <t>UFOlogy at its strangest  as Exploring the Bizarre (KCORradio.com) hosts Tim Beckley and Tim Swartz welcome prominent researchers SCOTT CORRALES and DR BRUCE CORNET. Corrales is best known for his involvement in Hispanic UFO research, having become interested in the phenomenon as a result of the heavy UFO activity while he lived in both Mexico and Puerto Rico. In 1995, Corrales began to document the manifestations of the entity known as the Chupacabras. He is the editor of Inexplicata, the Journal of Hispanic UFOlogy and recently contributed to the books "Screwed by the Aliens: True Sexual Encounters With ETs," "UFO Hostility and the Evil Alien Agenda," and most importantly the major source of material for "Alien Blood Lust: Are There  Vampires In Space?" 
Dr. Bruce Cornet conducted extensive investigations concerning the Pine Bush, NY UFO Sightings. During his investigations, Dr. Cornet had his own personal experiences in which he obtained video and audio recordings of UFOs.  Dr. Cornet also initiated a research project to install passive detection and monitoring devices at UFO hot spots around the U.S.  Dr. Cornet has fourteen years experience in the oil industry as a senior geologist, prospect geologist, and palynologist. He has four years academic research in geology as a palynologist, paleobotanist, and wellsite geologist. He is the author or coauthor of 21 refereed scientific papers and two books, all on paleontological and/or geological subjects. He was briefly employed by the Bigalow Foundation and gives us personal insights regarding the infamous Skinwalker Ranch.</t>
  </si>
  <si>
    <t>a-TCkZ41fx4</t>
  </si>
  <si>
    <t>2018 11 14</t>
  </si>
  <si>
    <t>https://youtu.be/58im0cpVY8c</t>
  </si>
  <si>
    <t>Paranormal Side Of Pets - Taming The Wild Beast</t>
  </si>
  <si>
    <t>Who let the dogs out? Exploring the Bizarre (KCORradio.com) hosts Tim Beckley and Tim Swartz welcome animal communicators KAREN ANDERSON and JUNE LUNDGREN who profess that our pets have a spiritual side, can "talk" to humans, and solve a variety
of cold crime cases, including kidnappings, murders and adultery.  To many of us our pets are considered part of the family. Anyone that has shared their home with an animal will attest that their pet seems to be a lot more aware of what is going on around them then most animal behaviorists would care to admit. Both guests will discuss what it is like not only to talk with the animals, but also reach out to departed human spirits as well. This is a very unusual program, for very unusual people -- and animals as well!</t>
  </si>
  <si>
    <t>58im0cpVY8c</t>
  </si>
  <si>
    <t>2018 11 11</t>
  </si>
  <si>
    <t>https://youtu.be/VNLer_wdH7M</t>
  </si>
  <si>
    <t>Rocking UFOs  A Tribute to Helen Wheels and Arthur  Killer  Kane of the NY Dolls</t>
  </si>
  <si>
    <t>Its Glam Rock and Punk Rock and UFOs. Exploring the Bizarre (http://KCORradio.com) hosts Tim Beckley and Tim Swartz welcome PETER ROBBINS who discusses the alien abduction experience of his famous punk rocker sister HELEN WHEELS. He is joined by BARBARA KANE wife of the late ARTHUR "KILLER" KANE bass player for the NY Dolls (platform shoes, teased hair and makeup) Helen was the founder of the Helen Wheels Band whose songs include "Room to Rage" and "Carry My Own Weight," She was also a songwriter and costume designer for the Blue Oyster Cult and received two gold and one platinum album for her work.  Barbara and Arthur were married for thirty years before Arthur's death from leukemia in 2004. The couple used to attend Beckley's UFO conferences and it turns out, as Barbara reveals for the first time on the air, she is a UFO contactee and has undergone missing time. Its a wonderful show that will keep you rocking and tapping your feet and experiencing higher realms of consciousness. Free newsletter http://ConspiracyJournal.com</t>
  </si>
  <si>
    <t>VNLer_wdH7M</t>
  </si>
  <si>
    <t>2018 10 30</t>
  </si>
  <si>
    <t>https://youtu.be/B-BhJoJp00k</t>
  </si>
  <si>
    <t>Spooky Stories To Hide Under TheCovers From</t>
  </si>
  <si>
    <t>Exploring the Bizarre (KCORradio.com) hosts Tim Beckley and Tim Swartz get to hear some of the spookiest stories that are guaranteed to frighten and send chills down your spine. They are joined by ALLEN GREENFIELD, the "MIB Lady," CLAUDIA CUNNINGHAM,  SUSAN FOWLER, PAUL DALE ROBERTS as well as ANNA MARIA ELISA MANALO. It's a true paranormal free for all, with everyone digging into their bag of tricks to pull out the scariest tales possible. You will want to turn down the lights, and turn up the audio and buckle yourself in for an incredible evening of tales from the crypt.</t>
  </si>
  <si>
    <t>B-BhJoJp00k</t>
  </si>
  <si>
    <t>2018 10 26</t>
  </si>
  <si>
    <t>https://youtu.be/M3rnzz8LUu4</t>
  </si>
  <si>
    <t>Getting Screwed by the Aliens is possible says Joshua P. Warren</t>
  </si>
  <si>
    <t>Based on the research of more than a dozen UFO and paranormal researchers "Speaking of Strange" host and frequent Coast to Coast AM guest, JOSHUA P. WARREN  says its almost a sure bet that humans have mated -- either willingly or unwilling -- with extraterrestrials. Indeed, the Sexterrestrials are here -- and they want to mate with you!  "They saw," says the Bible (Genesis 6 1-2,4), "that their daughters were fair and took them as wives." For eons they have been pillaging  and plundering our planet, and despite the fact that we might silently oppose them the molestations go on, and, despite the credible nature of a large percentage of such encounters, these sensationalistic events are perhaps the most closely guarded secret of the UFOlogical community, for fear that such disclosure will lead to ridicule on the part of skeptics, the scientific community, the media, and a large portion of the general public, who have not been privileged to scrutinize the available data – much of which is presented in the pages of the new book Tim Beckley's "Screwed By The Aliens." Free Newsletter - http://ConspiracyJournal.com</t>
  </si>
  <si>
    <t>M3rnzz8LUu4</t>
  </si>
  <si>
    <t>https://youtu.be/mZEVCjGaGGw</t>
  </si>
  <si>
    <t>Holy Horrors  Scream Fest With Mr Lobo Vs Mr Creepo</t>
  </si>
  <si>
    <t>Exploring the Bizarre (KCORradio.com) hosts Tim Swartz and Tim Beckley put on their Michael Meyers masks to engage in a down and out horror movie scream fest welcoming  horror hosts MR LOBO and MR CREEPO, along with UK' own monster hunter MARK ANTHONY RAINES. Mr. Lobo's Cinema Insomnia features timeless late-night films, and his appearance in the long awaited remake of "Plan 9 From Outer Space," should not be missed. Together with the wickedly funny  Mr. Creepo they discuss everything horror, including the release of the new "Halloween" film starring Jamie Lee Curtis. They along with Swartz talk about their favorite monster flix from Frankenstein on down to the present slasher titles. Mark joins in with this terrifying thoughts and peppers the conversation with all the latest cryptid sightings from across the pond. Delightful show. Never a dull moment. 
Free newsletter - www.ConspiracyJournal.com</t>
  </si>
  <si>
    <t>mZEVCjGaGGw</t>
  </si>
  <si>
    <t>2018 10 17</t>
  </si>
  <si>
    <t>https://youtu.be/YU3H41egYLs</t>
  </si>
  <si>
    <t>Fatima Prophecies, Miracles, Wondrous Phenomena</t>
  </si>
  <si>
    <t>Get me to the church on time. Exploring the Bizarre (http://KCORradio.com) hosts Tim Beckley and Tim Swartz welcome KEVIN COOK and regular PAUL ENO as they explore the strange universe of miracles and other wonderous phenomena, including the 3 prophecy of Fatima and the mystery of the "falling sun."  Whether you are religious or not you will have to admit after hearing our guests that  miracles occur every day for which there is no explanation. Kevin Cook is a student of the paranormal and a former minister. Upon converting to Catholicism he experienced some very moving paranormal events which encouraged him to investigate Marian apparitions. Paul Eno was one of the first paranormal investigators of the early 1970s, beginning while he was studying for the priesthood. His early mentors included Dr. Louisa Rhine, Fr. John  J. Nicola and the legendary (though very controversial) Ed and Lorraine Warren. Both guests hosts their own shows. Google them for more information. Free newsletter - mrufo8@hotmail.com</t>
  </si>
  <si>
    <t>YU3H41egYLs</t>
  </si>
  <si>
    <t>2018 10 16</t>
  </si>
  <si>
    <t>https://youtu.be/sq9zLZz_HN8</t>
  </si>
  <si>
    <t>A CALL TO THE FUTURE</t>
  </si>
  <si>
    <t>Exploring the Bizarre (KCORradio.com) hosts Tim Beckley and Tim Swartz welcome ERIC WARGO and LARRY FLAXMAN who discuss the idea that precognition is caused by events-to-be experienced casually acting back upon the now, whether in the form of a vivid precognitive dream or a sudden waking vision. In other words, your future can influence the present, it is a progression of awareness. Beckley describes his most recent synchronicity and together they all talk about "Time Loops" which happens to be the title of Eric's first book. Here is the future, time slips, shifts, alternative realities and other mysteries, all unraveled. Free newsletter http://ConspiracyJournal.com</t>
  </si>
  <si>
    <t>sq9zLZz_HN8</t>
  </si>
  <si>
    <t>https://youtu.be/16y3GO_Yoyg</t>
  </si>
  <si>
    <t>Shadow People, The Hat Man, A Strange Synchronicity</t>
  </si>
  <si>
    <t>Exploring the Bizarre (KCORradio.com) hosts Tim Beckley and Tim Swartz open with another of "Mr UFOs" bizarre
synchronicities  that defy explanation (this one involving Walli Elmlark the "White Witch of NY," and exorcist to David Bowie) and than introduce guests HEIDI HOLLIS and NICOLE CANFIELD. Both guests have some really strange stories to tell involving the Hat Man and Shadow People, further revealing how these apparitions differ from the "traditional" ghost sightings. The Hat Man wears a hat which has appeared as atop hat in some sightings and a fedora in others. Heidi is a talk show host in her own right "The Outlander Show" and researcher of UFOs, poltergeist, ancient mysteries and holy visions. Nicole has studied the paranormal her whole life and writing about it for almost a decade. Her main interests are demons, fairies, mystical concepts and paganism, inspired by the fact that she was raised in a haunted house. Free newsletter www.ConspiracyJournal.com  - www.TeslaSecretLab.com</t>
  </si>
  <si>
    <t>16y3GO_Yoyg</t>
  </si>
  <si>
    <t>2018 10 10</t>
  </si>
  <si>
    <t>https://youtu.be/H4ktUj7L-eI</t>
  </si>
  <si>
    <t>ET Sex, Stolen Children And The Fairy Kingdom Of  Magonia</t>
  </si>
  <si>
    <t>Exploring the Bizarre (KCORradio.com) hosts Tim Beckley and Tim Swartz welcome JOSHUA CUTCHIN and SUSAN DEMETER ST CLAIR who proceed to blow the lid off of some shockingly unearthly  topics. Josh's latest literary offering is "Thieves in the Night: A Brief History of Supernatural Child Abductions." which parallels the recent release of Tim and Tim's "Screwed by the Aliens: True Sexual Encounters With ETs." Along with St Clair whose interests include anomolies, tricksters, folklore, magick and witchcraft, the group says for the most part its time that we "re-frame the debate" when it comes to UFO the paranormal and a variety of Fortean phenomena.  This is an episode you will not want to miss!  Free newsletter - www.ConspiracyJournal.com</t>
  </si>
  <si>
    <t>H4ktUj7L-eI</t>
  </si>
  <si>
    <t>https://youtu.be/O6EQKSMVqBI</t>
  </si>
  <si>
    <t>UFO Madness! Abductee Calvin Parker Relives A Hot Night In Pascagoula</t>
  </si>
  <si>
    <t>Exploring the Bizarre hosts Tim Beckley and Tim Swartz reopen the amazing UFO abduction case of CALVIN PARKER and the late Charles Hickson both of whom were taken aboard an "alien craft" during in the fall of 1973, at the height of UFO activity in the U.S. Astronomer and former Blue Blook consultant  Dr. J Allen Hynek proclaimed this  one of the best  cases investigated by  his Center for UFO Studies. JEROME CLARK editor of the Center's prestigious journal discusses the attitude of the public following the incident at Pascagoula and other credible UFO encounters from the same period, making it the abduction one of the most memorable UFO flaps in American history.  Calvin Parker remained silent for over 40 years until he went public recently with the release of his book " Pascagoula -- The Closest Encounter," issued by Flying Disc Press. Free newsletter www.ConspiracyJournal.com</t>
  </si>
  <si>
    <t>O6EQKSMVqBI</t>
  </si>
  <si>
    <t>https://youtu.be/R7Nx2OG7d3w</t>
  </si>
  <si>
    <t>The Monsters Among Us - State Of The Unusual!</t>
  </si>
  <si>
    <t>Exploring the Bizarre (KCORradio.com) hosts Tim Beckley and Tim Swartz welcome JOHN TENNEY and STEVE WARD to talk about the state of the weird and bizarre. In this fast paced edition, our guest discuss UFOs, Bigfoot, Mothman, Dogman, Elves and Time Travelers. To say nothing of secret UFOs bases and Bohemian Vampires. Free newsletter ConspiracyJournal.com</t>
  </si>
  <si>
    <t>R7Nx2OG7d3w</t>
  </si>
  <si>
    <t>2018 09 01</t>
  </si>
  <si>
    <t>https://youtu.be/Rzvfl7ZKXa8</t>
  </si>
  <si>
    <t>Reach out and touch someone...FROM BEYOND!</t>
  </si>
  <si>
    <t>Going as far back as the 19th century, electronic devices have been used in an attempt to contact the astral realms, or allow the astral realms to talk to us. Thomas Edison and Nikola Tesla suggested that communication with the dead might be possible using electronics. Ghost hunters have popularized using digital recorders in order to capture EVPs (electronic voice phenomena). But this was being done decades ago when people such as Konstantin Raudive and Fredrich Juergenson began to hear unexplained voices recorded on blank audio tapes.
There have also been cases where people have received strange telephone calls, text messages, emails and radio broadcasts claiming to be messages from dead loved ones. There is even the story about a haunted cable TV box. This week on Exploring the Bizarre, William J. Hall and Jimmy "Mr Haunted" Petonito will discuss their new book "Phantom Messages" and attempt to unravel the mysterious world of impossible communications.</t>
  </si>
  <si>
    <t>Rzvfl7ZKXa8</t>
  </si>
  <si>
    <t>2018 08 31</t>
  </si>
  <si>
    <t>https://youtu.be/yWoQNsZ7Fdg</t>
  </si>
  <si>
    <t>UFOs, PSI and Christian Exploitation Films</t>
  </si>
  <si>
    <t>Strange things are happening on Exploring the Bizarre (KCORradio.com) as hosts Tim Beckley and Tim Swartz probe the mysterious and mystical beliefs of  BRIAN ROSSENQUIST and DENISE SIEGEL.  Rosenquist is a filmmaker, animator, stereoscopic 3D photographer, writer and special FX artist who is working on a doc about a series of gory Christian exploitation films made by prolific exploitation film director Ron Ormond and Baptist preacher Estus Pirkle in the 1970s. -- Besides being an accomplished psychic and astrologer Siegel is also a visual artist, musician, songwriter and author whose most recent work is "Astrology of Donald Trump and the Fate of His Presidency." Her novel "Trees for the Forest" is based on a series of visions she had in the late 1990s. We think you'll enjoy sitting in on the conversation with us. Free newsletter at http://ConspiracyJournal.com</t>
  </si>
  <si>
    <t>yWoQNsZ7Fdg</t>
  </si>
  <si>
    <t>2018 08 18</t>
  </si>
  <si>
    <t>https://youtu.be/j-TcshSTQxk</t>
  </si>
  <si>
    <t>Unknown Images And A Kentucky Ghost Hunter - Its Paranormal!</t>
  </si>
  <si>
    <t>Things really get spooky as Exploring the Bizarre (KCORradio) hosts Tim Swartz and Tim Beckley invite DARRELL EDGELL and DEAN KNIGHT to put their best ghostly foot and form forward. While growing up, Edgell heard his mother and talk about the apparition of a deceased brother. And at 19 he had his first encounter with the unknown when a little girl stepped out of the back bedroom and approached her. She appeared several time. and now he takes his camera with him wherever he goes -- and he is seldom disappointed as some of the best and worst spirits appear to him and are caught by the eye of the camera. Knight is The Kentucky Ghosts Hunter who has been to so many haunted places that spooks are kind of second nature to him. He has a network of people who deal in the paranormal globally and he is also willing to help those that are truly scared.  This is no dog and pony show. Its the real stuff. Not your Saturday night cable TV fare. Free newsletter www.ConspiracyJournal.com  Catch our show every week. Over 400 of the top investigators now on our YouTube channel. Two ghosts -- I mean guests -- each show. Guaranteed no dead air boy and girls!</t>
  </si>
  <si>
    <t>j-TcshSTQxk</t>
  </si>
  <si>
    <t>2018 08 17</t>
  </si>
  <si>
    <t>https://youtu.be/Xoa2sA70qkQ</t>
  </si>
  <si>
    <t>UFOS, The Beatles, TM &amp; Ashtar's Command</t>
  </si>
  <si>
    <t>Join the hosts of Exploring the Bizarre (KCORradio.com) Tim Swartz and Tim Beckley as they try to find out the meaning of life with guests DR RAJA MERK DOVE and SUSAN SHUMSKY.  In our search for truth and meaning, there have been generations of teachers, masters and ascended beings, who have sought to guide mankind into a greater understanding of this reality and others. As well, techniques have been introduced (rituals, meditation, prayer) to help free their consciousness from the banalities of the material world and see the true universe in all its glory. It started with mushrooms with Dr. Dove who has traveled the world in search of universal truths. His adventures have been monumental. Same with Dr. Shumsky who is a respected spiritual teacher, award winning author and founder of Divine Revelation. For 22 years her mentor was Maharishi Mahesh Yogi, who was the the Beatle's guru. Free newsletter at www.ConspiracyJournal.com</t>
  </si>
  <si>
    <t>Xoa2sA70qkQ</t>
  </si>
  <si>
    <t>https://youtu.be/-yOOixtQ0-o</t>
  </si>
  <si>
    <t>Even Stranger Things with Clyde Lewis and Tim R. Swartz</t>
  </si>
  <si>
    <t>To this day, it’s unbelievable to think that human experiments continue -- it is also unconscionable to even think that DNA harvesting, along with organs skin and other body parts are being used illegally for radiation and biological experimentation.  
The United States under the direction of several alphabet agencies and the Rockefeller foundation have conducted illegal experiments on humans in the past in order to document the effects of biological agents and radioactive material on the DNA of the subjects.
The experiments include: the exposure of people to many chemical and biological weapons (including infection of people with deadly or debilitating diseases), human radiation experiments, injection of people with toxic and radioactive chemicals, surgical experiments like KX-338, interrogation and torture experiments, tests involving mind-altering substances, and a wide variety of others. Many of these tests were performed on children, the sick, and mentally disabled individuals, often under the guise of "medical treatment". In many of the studies, a large portion of the subjects were poor, racial minorities, or prisoners
Funding for many of the experiments was provided by the United States government, especially the United States military, the Central Intelligence Agency, or private corporations involved with military activities. The human research programs were usually highly secretive, and in many cases information about them was not released until many years after the studies had been performed.
The ethical, professional, and legal implications of this in the United States medical and scientific community were quite significant, and led to many institutions and policies that attempted to ensure that future human subject research in the United States would be ethical and legal.
However, the U.S. government continues to perform highly secretive experiments on human subjects, according to partial information about these continuing experiments released under a Freedom of Information Act request.
Rogue experiments happen – and either human subjects are forced into drug trials because of poverty, females give up their eggs, men give up sperm, and unassuming people give up their DNA.
Others who are even more desperate give up their health and their lives.</t>
  </si>
  <si>
    <t>-yOOixtQ0-o</t>
  </si>
  <si>
    <t>https://youtu.be/ix41Ii0L9kg</t>
  </si>
  <si>
    <t>Lightning Balls. And Moon Walker  Dr. Edgar Mitchell's Abduction Experiencers</t>
  </si>
  <si>
    <t>Exploring the Bizarre (IKCORradio.com) hosts Tim Beckley and Tim Swartz welcome DR. IRENA SCOTT and REY HERNANDEZ as they introduce their research into  reports of people who experience UFO sightings  and repeated encounters throughout their lives.
The discussion centers around  findings that UFOs may employ rare lighting invisible to people; odd characteristics of UFO phenomena, its relation to poltergeist and psychic activity strange beings and new Roswell information. Dr Scott's most recent findings are detailed in "Inside the Lightning Ball: A Scientific Study of Lifelong UFO Experiencers" -- Hernandez is a co-founder of FREE, the Dr Edgar Mitchell Foundation for Research Into Extraterrestrial Encounters. The group recently issued a large volume ("Beyond UFOs: The Science of Consciousness and Contact with Non-Human Intelligence") detailing their findings in relationship to over 2000 people who took their survey on their personal abduction experiences. Free Newsletter: www.ConspiracyJournal.com</t>
  </si>
  <si>
    <t>ix41Ii0L9kg</t>
  </si>
  <si>
    <t>2018 07 21</t>
  </si>
  <si>
    <t>https://youtu.be/zksFfpFdnEQ</t>
  </si>
  <si>
    <t>Exclusive   Babushka Lady on JFK Assassination &amp; New Kecksburg UFO Secrets!!</t>
  </si>
  <si>
    <t>Join hosts Tim B and Tim S for A NIGHT OF SECRETS on "Exploring the Bizarre" (KCORradio.com). In an historic first listen to BEVERLY OLIVER MASSAGE, dubbed the "Mysterious Babushka Lady"  by JFK researchers, who says she was in Dealey Plaze in 1963 when JFK was assassinated with her new 8mm camera photographing the President -- the film was later confiscated by the FBI and never returned (what else is new?). She worked next door to Jack Ruby's club and was introduced by Ruby to Lee Harvey Oswald. Beverly gives her pointed opinions on the who, what and why of JFK's murder by the hands of the "secret government." -- --  And stay tuned as film maker CODY KNOTTS brings us up to date on new findings surrounding the classic Kecksburg, PA UFO Crash. Knotts is working on a feature film on the events which he describes as "sci-fi horror." Due to be released in 2019, the Kecksburg incident is often referred to as the "Pennsylvania Roswell." Knotts states: "Our goal is to bring the events to life. Eyewitnesses stated they saw alien bodies removed. We believe them versus the government. Free newsletter www.ConspiracyJournal.com</t>
  </si>
  <si>
    <t>zksFfpFdnEQ</t>
  </si>
  <si>
    <t>2018 07 16</t>
  </si>
  <si>
    <t>https://youtu.be/MrAFOpsGSqY</t>
  </si>
  <si>
    <t>Weird Cryptids  Lake Champlain's  Champ Monster meets Bigfoot Hunter</t>
  </si>
  <si>
    <t>Guests KATE ELIZABETH and COLIN SCHNEIDER believe in the strange and unknown world of cryptozoology and "Exploring the Bizarre"(KCORradio) hosts TIM BECKLEY and TIM SWARTZ are digging
this evening's far out adventures. Kate continues to spend her days and some nights on Lake Champlain looking
for the lake monster the sightings of which are historical. She has takes some fascinating -- unexplainable -- videos of the creature(s) to be found on YouTube and her tall (or long) tails are backed by hard to dispute evidence.  Colin has the distinction of being the youngest criminologist, but even though he may be a newbie  his research into Bigfoot and other forgotten beasties  is very polished and professional. In fact, turns out, he is a bit of a skeptic. Free newsletter at www.ConspiracyJournal.com</t>
  </si>
  <si>
    <t>MrAFOpsGSqY</t>
  </si>
  <si>
    <t>2018 07 15</t>
  </si>
  <si>
    <t>https://youtu.be/lATvSelHvqw</t>
  </si>
  <si>
    <t>Nikola Tesla, Otis T. Carr, and  Invisible  UFO Orbs Near Capitol Building</t>
  </si>
  <si>
    <t>This week on "Exploring the Bizarre" guests RALPH &amp; MARSHA RING and WILBUR ALLEN discuss how UFO science has advanced (sometimes behind the scenes) to the point where not only do we have an understanding how these mysterious objects operate, but we may now be capable of building our own versions that use antigravity and possibly even teleportation and time travel. Join hosts TIM BECKLEY and TIM SWARTZ as they push the boundaries of science to travel to infinity and beyond. Ralph is a natural scientists and creative technician who worked together with Otis t. Carr (a prodigy of Tesla) and a team of dedicated scientists on alternative technologies. Engineer/inventor Wilbur Allen had a face to face encounter with ETs at age five. He is a former White House/Air Force One engineer for ABC News, and a contract photographer at National Geographic. He has photographed many strange objects from Washington DC to Sedona that may be working wormholes that could lead into another universe or dimension. Free newsletter at www.ConspiracyJournal.com</t>
  </si>
  <si>
    <t>lATvSelHvqw</t>
  </si>
  <si>
    <t>https://youtu.be/-qirkZ58aME</t>
  </si>
  <si>
    <t>Wrestling and the World of the Paranormal -- Tribute to Vivian St. John</t>
  </si>
  <si>
    <t>Tim B. gets the smack down from pro grapplers  TATEVIK HUNANYAN and DONNIE BROOKE  in this very special wrestling/paranormal tribute to the late Vivian St John, one of the most remarkable wrestlers -- and psychics -- of her era.  Vivian outside of the ring was Suzanne Miller who worked with Beckley as a psychic at the NY School of Occult Arts and Sciences and was one of the authors of "Curses and Their Reverses."  I guess you could say she lived in a parallel universe. To salute her Tim B and Tim Swartz have tag teamed up with Tatevik who was a close friend of Viv and has some psychic tendencies of her own (they often discussed the topic) and Donnie who is an independent wrestler out of Augusta, Georgia who just happened to be the local "go to see" UFOlogist when there is something strange being observed in the sky (or on the ground for that matter).  Vivian worked with Talismanic Magic and symbols and was fascinated with the Ouija Board. At 6 foot 1 plus with her high wrestling boots on iSue stood out, especially when she traveled with Beckley to magickal spots to check out the world of the weird. She appeared twice as the cover model on "Beyond Reality" magazine. So next time you watch a match you'll know  that Pro Wrestling and the paranormal have a lot  in common. Not only have many wrestlers used the supernatural as part of their persona (Gangrel, Papa Shango and Kane and The Undertaker), but they have had strange experiences to (pardon the expression) boot. Free newsletter http://ConspiracyJournal.com</t>
  </si>
  <si>
    <t>-qirkZ58aME</t>
  </si>
  <si>
    <t>https://youtu.be/qk4SDmYTe2g</t>
  </si>
  <si>
    <t>Startling UFO Artifact And  UFO  Crash  Documentation!</t>
  </si>
  <si>
    <t>At last! A UFO artifact we can believe in! JOHN PEELE a Florida resident could have discovered the Holy Grail of UFOlogy.
Proof at last! Thank God proof at last!  And listen as special guest HARRY DREW fills "Exploring the Bizarre" hosts Tim Beckley and Tim Swartz in on the events surrounding the UFO "crash" incidents in the desert outside of Kingman, AZ. Several incidents! Not just one! And involving humanoid aliens, a forest fire and a "rescue" like no other with a strange "ambulance." This is all eerie and if you heard the original broadcast over KCORradio.com (live every Thursday at 10 PM Eastern/7 Pacific) you will want to play it again. If you watch here on our YouTube channel (please subscribe) you are in for a real treat. It took Tim B. nearly 40 years to find John Peele . . . it was such an important find that he had to keep looking. Free newsletter www.ConspiracyJournal.com</t>
  </si>
  <si>
    <t>qk4SDmYTe2g</t>
  </si>
  <si>
    <t>2018 06 18</t>
  </si>
  <si>
    <t>https://youtu.be/Gin5im7mxx8</t>
  </si>
  <si>
    <t>Fickle Finger Of The Paranormal - Kudos to John Keel</t>
  </si>
  <si>
    <t>Don't ever let it be said that Dogman, Ashtar the Spaceman, Biggie the Bigfoot and Mr. Spooky Ghost don't have a sense of cosmic humor. Besides kidnapping humans, scaring the pants off of shotgun totting hunters, and running through dusty old homes, the Goblin Universe has its moments of levity. Just ask Tim Beckley and Tim Swartz hosts of KCORradio.com "Exploring the Bizarre" heard 10 PM Eastern every Thursday. Some call them the Abbott and Costello of the paranormal, and  you can see why  from these animated outtakes, created by cartoon wizard  Peter Bernard for "Mr UFOs Secret Files,"  the YouTube version of their offbeat show that is guaranteed to knock your socks off whether you live in this universe or a parallel one.  Check out the full version of their show with some of the strangest and most bizarre guests from the land of the unexplained. And special thanks to our friend the late John Keel who is standing nearby right now along with the great Brad Steiger making sure we air the best podcast around. Free catalog www.ConspiracyJournal.com - mrufo8@hotmail.com</t>
  </si>
  <si>
    <t>Gin5im7mxx8</t>
  </si>
  <si>
    <t>2018 06 16</t>
  </si>
  <si>
    <t>https://youtu.be/3TSAnmOK5NQ</t>
  </si>
  <si>
    <t>Evil Aliens! UFO Hostilities! Fiery Radioactive  Burns!</t>
  </si>
  <si>
    <t>Special Guests Canadian CHRIS RUTKOWSKI and  Britisher NIGEL WATSON come to Exploring the Bizarre (KCORradio.com)  packed with great  tales of UFO intrigue and alien hostilities. Hosts TIM BECKLEY and TIM SWARTZ listen awestruck as the cases unfold  -- informed of the fact that not all UFOs are piloted by sweet, kind-hearted  spacemen. But that they may be responsible for attacks on homes, disruption of power sources (we had one right on the air, no kidding!), radiation sickness, paralysis and attempts to bring down our planes. Chris is the primary investigator of the Falcoln Lake UFO Incident which transpired 50 years ago (the Canadian govt. has even issued a $20 commemorative coin in honor of the encounter, and a annual UFO festival is held near the landing spot) in which a witness was badly burned. Its a good physical trace case to be sure that was even dramatized on  TV's popular " "Unsolved Mysteries." Get he scoop with photos by getting Chris's book. Link leads to our blog with lots of photos and information on this sensational case. An historical one! https://spectralvision.wordpress.com/2018/05/  And speaking of historic cases Nigel takes us back to WWI and the first sightings of foo fighters, strange objects with powerful torch lights and what even could be some humanoid encounters. Nigel writes for the "Fortean Times" and is author of numerous sensational  books posted on Amazon. He contributed to our own work recently published "UFO Hostilities and the Alien Evil Agenda."  Both these fabulous researchers know their stuff -- Hey other podcasters why don't you put on some different guests for a change? These guys are super! Free catalog at www.ConspiracyJournal.com</t>
  </si>
  <si>
    <t>3TSAnmOK5NQ</t>
  </si>
  <si>
    <t>2018 06 12</t>
  </si>
  <si>
    <t>https://youtu.be/gimE4KskeAs</t>
  </si>
  <si>
    <t>UFO Hostilities! Evil Alien Agenda! Revelations of  Ex CIA Man!</t>
  </si>
  <si>
    <t>Guests ALAN GODFREY and ex-CIA DERREL SIMS provide startling revelations on the TRUE nature of the UFO "invasion." in our sky -- and on the ground. "Exploring the Bizarre" (KCORradio.com) hosts TIM BECKLEY and TIM SWARTZ listen to some of the wildest and scariest tales of abductions by various Ultra-terrestrial races as well as the possible murder of a British citizen. Godfrey is an retired British police offer who found the body of a slain man -- Zigmund Adamski -- atop a coal pile with burn marks to the crown of the head and a large burn mark at the nape of the neck. Adamski had been missing for six days. In addition to this strange occurrence, though officer Godfrey had no prior interest, six months later he had his own encounter at 5 AM along a deserted road.  Sims admits to being a retired member of the "agency" He reveals that he first encountered the evil grays at an early age and has collected implants from others who claim to have been abducted. What do the aliens want? What will they likely do to you if they "pick you up?"  Free newsletter at Conspiracy Journal.com  -  mrufo8@hotmail.com</t>
  </si>
  <si>
    <t>gimE4KskeAs</t>
  </si>
  <si>
    <t>https://youtu.be/ncwkS75BP-Y</t>
  </si>
  <si>
    <t>Men of Mystery  Nikola Tesla and Otis T. Carr</t>
  </si>
  <si>
    <t>Here are the weirdest -- but most important -- inventions created by two of the greatest minds of our time. History Channel consultant TIM SWARTZ  is the author  of "The Lost Journals of Nikola Tesla" "The Miracle of Nikola Tesla's Purple Energy Plates" and "Men of Mystery." These are inspired revelations never aired before. HERE IS THEIR STORIES... THE UNTOLD STORIES OF INVENTOR AND WIZARD NIKOLA TESLA AND FREE ENERGY FLYING SAUCER BUILDER OTIS T. CARR Here are plans for a "Telephone" to call other planets. . .An apparatus that can read the human aura. . .a disc-shaped craft that can take us to the moon in under an hour. NIKOLA TESLA - Though chosen to share the 1912 Nobel Prize in Physics with Edison, Tesla refused the award and during his life tore up royalty contracts which would have earned him millions of dollars. Not much is known about this "strange" loner as Tesla spent most of his life in total seclusion. However, those who did know him even slightly say he was not a normal human, but a real SUPERMAN, either a reincarnated master -- or a spaceman with superior mental powers placed here to assist in earth's technological development.  OTIS T. CARR - A student of Tesla's, the Baltimore-based engineer believed that every person should have the opportunity to travel to other planets which he believed to be inhabited by human-looking space people as physical as you and I. Based on conversations with his mentor, Carr constructed a flying saucer-shaped device that he believed would take us to the moon and beyond. He received much ridicule and harassment that eventually landed him in jail under bogus charges of fraud -- the government claiming that it is impossible to create an operational free energy device.  History has made Tesla out to be merely a scientist and an engineer when he was really MUCH MORE. There is an entirely different part of his live story -- and it is an UNEARTHLY ONE! Free newsletter ConspiracyJournal.com   --  mrufo8@hotmail.com</t>
  </si>
  <si>
    <t>ncwkS75BP-Y</t>
  </si>
  <si>
    <t>2018 06 11</t>
  </si>
  <si>
    <t>https://youtu.be/_lABbSJYWoU</t>
  </si>
  <si>
    <t>Dirty Ghost Box and the Flying Saint</t>
  </si>
  <si>
    <t>Join Exploring the Bizarre  hosts Tim and Tim  for a consciousness raising experience!  Guests MICHAEL GROSSO and EMILY MENSHOUSE STAKELY tell us all about their paranormal experiences -- and they are juicy ones.  Michael Grosso, Ph.D, is a scholar, teacher, author and painter whose interests span psychical research, mystical art, the parapsychology of religion and philosophy. He tells us about a miracle experience where UFOs seemed to play a cat and mouse game with him outside his window in Greenwich Village which lead to a leap in awareness.He has recently written "The Man Who Could Flyi."   Emily says that after growing up in a haunted house and God allowing her to have the gift of discernment of spirits, she became interested in the paranorma and has been an investigator for over 15 years. She got her start with the Kentucky Paranormal Investigators and from there she was recruited to be on the TV show "The Paranormal Journeys. Emily has a YouTube channel "The Dirty Ghost Box"which features EVP's of the not so gentile kind. Yes! Spirits do curse!  Sign up for free newsletter at www.ConspiracyJournal.com</t>
  </si>
  <si>
    <t>_lABbSJYWoU</t>
  </si>
  <si>
    <t>https://youtu.be/QSvVDq7mXbk</t>
  </si>
  <si>
    <t>Famous Cases! Aurora UFO Crash to the Hill's Abduction</t>
  </si>
  <si>
    <t>"Exploring the Bizarre" (KCORradio.com) hosts Tim Beckley and Tim Swartz welcome KATHLEEN MARDEN and TRENT HAGGARD to discuss early UFO crashes to the most modern UFO abductions. Trent has researched the oldest known UFO crash in Aurora, TX when an unknown airship hit a windmill on the property of Judge J.S. Proctor causing the death of the sole alien occupant. Kathleen is the niece of the world's most famous UFO abductee Betty Hill and is currently associated with the Edgar Mitchell Foundation for Research into ET Encounters. Free newsletter and updates www.ConspiracyJournal.com -- mrufo8@hotmail.com</t>
  </si>
  <si>
    <t>QSvVDq7mXbk</t>
  </si>
  <si>
    <t>2018 05 18</t>
  </si>
  <si>
    <t>https://youtu.be/JhD3iIkPsqY</t>
  </si>
  <si>
    <t>Night Seige  Big Cats and Giant Monsters (Flatwoods Included!)</t>
  </si>
  <si>
    <t>Join “Exploring the Bizarre” (KCORradio.com) hosts Tim Swartz and Tim Beckley as they hunt Alien Big Cats and Other Small Town Monsters With Guests MICHAEL MAYES and SETH BREEDLOVE.
A cryptid creature is usually thought of as something whose existence has yet to be proved or disproved by science. The Loch Ness Monster, Bigfoot, Mothman and the Jersey Devil are good examples. Then there are the things that are known to exist, but are seen outside of their usual habitats. Phantom cats, also known as Alien Big Cats (ABCs), are large felines, often reported as "black panthers," that are spotted in places where such animals shouldn't be around, yet people continue to spot them. Michael Mayes joins us tonight to talk about his new book: ""Shadow Cats: The Black Panthers of North America." Also with us is Seth Breedlove, whose film, "The Flatwoods Monster: A Legacy of Fear" looks at one of the earliest UFO Occupant controversies. Both are available on Amazon. Free newsletter www.ConspiracyJournal.com</t>
  </si>
  <si>
    <t>JhD3iIkPsqY</t>
  </si>
  <si>
    <t>2018 05 11</t>
  </si>
  <si>
    <t>https://youtu.be/mMQZBNrtMcc</t>
  </si>
  <si>
    <t>BRAD STEIGER'S FINAL INTERVIEW! PIONEERING UFOLOGST AND PSI RESEARCHER</t>
  </si>
  <si>
    <t>Renowned UFO researcher and paranormal pioneer Brad Steiger passed away on May 6th after a prolonged illness. Over the course of  50  plus years, Brad wrote nearly 200 books on a wide variety of Fortean, Psychic and "New Age" topics. He has to this day millions of devoted fans who have consumed his work in a variety of languages worldwide since the mid 1950s when he wrote his first paperback on ghosts. He lectured and traveled widely along with wife Sherry Steiger who co-authored numerous books with Brad and shared his interest in unexplained phenomena. 
Join us as Exploring the Bixarre (KCORradio.com) hosts Tim Beckley and Tim Swartz speak with Brad in what is believed to be his finally interview recorded just before Halloween Published on Oct 31, 2017 . . . Legendary paranormal author Brad Steiger and podcaster Samantha Scarlette joined us to celebrate their favorite horror-filled "holiday."   Yes! You should be afraid of the dark insists the veteran UFOlogist and paranormal pioneer. 
Steiger who, before his passing, was already  legendary as a writer/researcher  on UFOs, monsters, haunted dwellings   is considered among the top Fortean researchers in the world. Samantha is the host of "Blackout" On Idobi Radio, the owner of MK-Ultra 90 Clothing and is also an alternative model. She is thought to be the only female rocker to perform while in aerial suspension. It was a great show that should not be "lost" so we are posting for all to enjoy. Free newsletter - mrufo8@hotmail.com</t>
  </si>
  <si>
    <t>mMQZBNrtMcc</t>
  </si>
  <si>
    <t>https://youtu.be/RpcOad3Cs4s</t>
  </si>
  <si>
    <t>BRAD STEIGER TRIBUTE  50 Years Of PSI Memories</t>
  </si>
  <si>
    <t>The much loved  and respected researcher BRAD STEIGER  passed away on May 6th (2018) after being critically ill for some time. For over 50 years BRAD STEIGER was the paranormal's  quintessential author with over 180 books to his credit and 20 million copies sold worldwide in just about every language. He is best known for his works on UFOs, ghosts, astral travel, Native American Shamanism, Psychic Pets and a wide variety of spooky stories and Fortean phenomena. Approximately a year before his passing a number of his friends gathered to pay tribute to Brad and to converse on  how his creativity  had   effected their own involvement and careers in UFOlogy and the paranormal. Exploring the Bizarre hosts Tim Beckley and Tim Swartz welcome  Allen Greenfield, Rick Hilberg, Nick Redfern, Paul Eno and Brent Raynes to the KCORradio.com studio as Brad learns -- being completely unaware what is to happen --   that he is to be crowned "King For A Day." His final book " Ghosts, Night Terrors, and Threatening Phantomis" is  to be published in October 2018 by Visible Ink Press. He is survived by his wife Sherry , loving family members and millions of devoted fans. Free newsletter www.ConspiracyJournal.com</t>
  </si>
  <si>
    <t>RpcOad3Cs4s</t>
  </si>
  <si>
    <t>2018 05 06</t>
  </si>
  <si>
    <t>https://youtu.be/H8AWpe3kdh8</t>
  </si>
  <si>
    <t xml:space="preserve">It's A Mad, Mad Occult Tea Party - Afraid To Take A Sip </t>
  </si>
  <si>
    <t>Melissa Johnson and Sheila Renee Parker join Tim and Tim! MELISSA JOHNSON tells Exploring the Bizarre (KCORradio.com) hosts Tim Beckley and Tim Swart that she wants to be the goth Martha Stewart. She is descended from antique dealers, grew up at flea markets, and some say was even born in a garage sale. She loves all things weird and creepy and haunted. While SHEILA PARKER is a writer, artist and empath and an expert on all things paranormal. She has had any number of weird experiences growing up and is an internationally acclaimed novelist whose book "The Spirit Within" is an intoxicating story of a betrayed love with a unique supernatural twist. So sit right down. Alice is due at any moment. In the mean time check out our site www.ConspiracyJournal.com</t>
  </si>
  <si>
    <t>H8AWpe3kdh8</t>
  </si>
  <si>
    <t>https://youtu.be/3gXzml1yvQc</t>
  </si>
  <si>
    <t>Doing The Monster Mash  Dogman, Whitehall, Bray Road, Mothman</t>
  </si>
  <si>
    <t>Well known cryptozoologists LINDA GODFREY and PAUL BARTHOLOMEW join Tim Beckley and Tim Swartz hosts of Exploring the Bizarre (KCORradio.com) as they do the Monster Mash. Put your right foot up and your left foot forward to find out whats been dogging Dogman and irritating that big flapper Mothman whose moved from rural WV to Chicago. Almost 2 hours of music to your ears all sung by two of the best story tellers in the field of American monster lore. . So grab your partner and get out on the dance floor and send for your free newsletter mrufo8@hotmail.com</t>
  </si>
  <si>
    <t>3gXzml1yvQc</t>
  </si>
  <si>
    <t>2018 04 21</t>
  </si>
  <si>
    <t>https://youtu.be/ZHoHpJTx4ZA</t>
  </si>
  <si>
    <t>THE WHITE BUFFALO MEETS THE MARTIANS</t>
  </si>
  <si>
    <t>It's a mixed bag of paranormal nuts on this week's Exploring the Bizarre (KCORradio). Tim Beckley and Tim Swartz welcomes J. ZOHARA MEYERHOFF HIERONIMUS  who explores the powers and wisdom of sacred White Spirit Animals.   Says the author: " Beautiful rarities of nature, all-white animals are held sacred by many indigenous cultures and offer deep wisdom to all who will listen. In addition to the White Buffalo, there are other revered white animals, such as the White Wolf, White Lion, White Elephant, and White Bear. Each of these White Spirit Animals belongs to a species at the apex of their ecosystem, meaning the environment in which they live will unravel without them. Speaking through ancient and modern prophecy and the many humans who communicate with them, these White Spirit Animals are urgently calling to humanity to restore balance and protect our animal kin, ourselves, and the earth".    For the second half of the show T and T discuss their book UFO HOSTILITIES AND THE EVIL ALIEN AGENDA  and how UFOs could doom life on earth. They tend to toss out the ETH for a belief in such concepts as the Hop Goblin Universe, the computer simulation theory, the hollow  earth and more cutting edge theories. Free newsletter http://ConspiracyJournal.com</t>
  </si>
  <si>
    <t>ZHoHpJTx4ZA</t>
  </si>
  <si>
    <t>2018 04 14</t>
  </si>
  <si>
    <t>https://youtu.be/EcUq0igT9kQ</t>
  </si>
  <si>
    <t>Our Strange and Mysterious World with Stephen Sindoni and Jason Jarrell</t>
  </si>
  <si>
    <t>Whether it be things such as The Philadelphia Experiment, ancient giants, or the reality of the inner Earth, we live in a very strange and mysterious world. In ages past, people saw wonderful miracles and supernatural horrors almost every day of their lives. As our knowledge increased, the things that we once saw as blessing or curses from gods and spirits were better understood and less mysterious. However, despite our new age of rational thinking and reason, things still happen in life that seem to defy any sort of rational explanation. Science has been able to crack open some of these mysteries. But science still has a long way to go to explain everything that we don't understand.  We must keep an open mind and humble enough to not instantly dismiss things that can’t be easily explained.</t>
  </si>
  <si>
    <t>EcUq0igT9kQ</t>
  </si>
  <si>
    <t>2018 04 11</t>
  </si>
  <si>
    <t>https://youtu.be/Mh1AncZnB5M</t>
  </si>
  <si>
    <t xml:space="preserve">Helen Duncan - Outstanding  Physical Medium  Witch  Spy  Hoaxer </t>
  </si>
  <si>
    <t>BEN EMLYN-JONES has thoroughly investigated the case of Helen Duncan, a spirit medium in England who was accused of being a witch, convicted and sent to prison under the Witchcraft Act of 1735 -- except the year of her conviction was 1944. It is said she could manifest full body spirits and call upon the dead to receive information about current and future events she could not possibly know about otherwise. JACK KENNA is a member of the paranormal teams of S.P.I.R.I.T.S. of New England, San Diego Ghost Hunters and Extreme Paranormal Encounter Response Team. He is also a Senior Engineering Technician for the Department of the Army. Exploring the Bizarre (KCORradio.com) hosts Tim Beckley and Tim R. Swartz are mesmerized by the haunting tales of the supernatural as told by these two outstanding guests on the paranormal. Free newsletter www.ConspiracyJournal.com</t>
  </si>
  <si>
    <t>Mh1AncZnB5M</t>
  </si>
  <si>
    <t>2018 04 03</t>
  </si>
  <si>
    <t>https://youtu.be/_K-3ZdrzChs</t>
  </si>
  <si>
    <t>Surfing With The  Aliens  UFO Rock  N' Roll Hookup</t>
  </si>
  <si>
    <t>Pick up your six string guitar and join musicians MERRELL FRANKHAUSER and KEVIN ESTRELLA as they discuss their rock and roll careers with Exploring the Bizarre (KCORradio.com) hosts TIM BECKLEY and TIM R. SWARTZ. From the Ella Fitzgerald hit "Two Little Men in a Flying Saucer" released in 1951 to Katy Perry's E.T. in 2010, pop music has been inspired by UFOs. Elvis saw UFOs. Hendrix insisted his life was saved by an alien with wings. Frankhauser's career began in the Sixties with the instrumental surf rock group The Impacts whose album "Wipe Out" is now revered as one of the era's best surf rock albums. He discusses his many sightings in Hawaii and how his music has been inspired by Ultra-terrestrials. Estrella's is best known for his  album "Pyramids on Mars: Music From the Mystical Red Planet"  Kevin says that in 2014 an inter-dimensional craft flew within 100 years of him. He has had contact at least three more times with craft of unearthly origin. Beckley breaks in to tells us of the recent UFO revelations of Dave Davids of the Kinks. Free newsletter mrufo8@hotmail.com</t>
  </si>
  <si>
    <t>_K-3ZdrzChs</t>
  </si>
  <si>
    <t>2018 03 27</t>
  </si>
  <si>
    <t>https://youtu.be/bKAr9Srnc84</t>
  </si>
  <si>
    <t xml:space="preserve">Screwing with the Aliens-- Uplifting Experience or... </t>
  </si>
  <si>
    <t>A real life Shape of Water. Hoboken artist DAVID HUGGINS tells us how he dropped his pants when he saw Crescent the space gal from another place and time. Counter cultural Prankster-Discordian ADAM GORIGHTLY poses key questions along with Exploring The Bizarre (KCORradio.com) hosts TIM BECKLEY and TIM SWARTZ who have an eye toward skepticism, but give the gray haired gentleman the benefit of the doubt when it comes to his sexy luv for the space lady he has known since he lost his virginity to her at the age of 17.  Guests also discuss history of cross breeding between the Ultra-terrestrials and humans. Some have found it an uplifting experience (pardon the pun) while others have cried rape. Its an historical fact cross breeding does apparently happen. Looks like ETs sees this as their red light district. 
Free newsletter mrufo8@hotmail.com</t>
  </si>
  <si>
    <t>bKAr9Srnc84</t>
  </si>
  <si>
    <t>2018 03 17</t>
  </si>
  <si>
    <t>https://youtu.be/vEy9VQrf8vM</t>
  </si>
  <si>
    <t xml:space="preserve">See The Future, And Cross Your Fingers  OK </t>
  </si>
  <si>
    <t>Psychics LAMONT (MONTE) HAMILTON and MELISSA BRYAN are here as this episode of Exploring the Bizarre (KCORradio) takes you into the future.  Shock paranormal jocks TIM BECKLEY and TIM SWARTZ call upon the "crystal ball" gazers to tell us what it will be like down the road, as well as reveal to the masses what has taken them "one step beyond" in their own personal lives.  Melissa is Little Feather, 16th Gr. Granddaughter of Elder White Feather of the VA Iroquois People who discovered at an early age her family's rich history of Native American heritage and links to metaphysical abilities. LaMont is a minister, Reiki master, registered Hypnotherapist who remembers having psychic experiences and Angel contacts since the age of eight. They promise to tell all! Sure thing! Free newsletter - mrufo8@hotmail.com</t>
  </si>
  <si>
    <t>vEy9VQrf8vM</t>
  </si>
  <si>
    <t>2018 03 10</t>
  </si>
  <si>
    <t>https://youtu.be/tnrlw7QxSQw</t>
  </si>
  <si>
    <t>SLENDERMAN EXPOSED! SPOOKY HAUNTED ARTIFACTS!</t>
  </si>
  <si>
    <t>Exploring the Bizarre (KCORradio.com) guests NICK REDFERN and NEIL PACKER contend that consciousness is far more radical and complicated  than we are lead to believe. And furthermore, that our most extensive thoughts can be manifested in the appearance of such 'imaginary" beings as the supposedly "fictitious" character known as Slenderman, as well as in the haunting of "ordinary" objects. Slenderman's existence began on the internet, but he didn't stay online. He may be a tulpa, a thought form that can stride out of our darkest imaginations and into reality if enough people believe in it. In 2014, two young girls almost killed a friend in the name of the Slenderman. Nick asks  why? While Neil takes us on a guided tour of his "Haunted Antiques Paranormal Researcher Centre" in Hinckley, UK which houses dozens of mysterious objects that are said to have a life of their own.  Two paranormal puzzles for hosts Tim Beckley and Tim R. Swartz to wonder along with what promises to be an enthralled audience. Free newsletter mrufo8@hotmail.com</t>
  </si>
  <si>
    <t>tnrlw7QxSQw</t>
  </si>
  <si>
    <t>2018 03 03</t>
  </si>
  <si>
    <t>https://youtu.be/IpNbU3Z9CI0</t>
  </si>
  <si>
    <t>Traveling the  Twilight Zone  of Space And Time</t>
  </si>
  <si>
    <t>Travel guide publisher MICHAEL BREIN and paranormalist ROSEMARY ELLEN GUILEY take Exploring the Bizarre (KCORradio.com) hosts Tim Beckley and Tim Swartz on a global junket to places where you are likely to be embraced by a supernatural experience. If could be inside the Great Pyramid, or a hidden "window area" in the highlands of Scotland,  or perhaps in your own state where  UFOs and Bigfoot are teaming up to puzzle and bedazzle. You never quite know says Guiley and Brein when the paranormal bug will strike and lead the way to a great new adventure in your  life. Their exciting new book is "The Road to Strange: UFOs, Aliens and High Strangeness" published by Visionary Living where hundreds of experiencers discuss their travel itinerary that put them into the middle of the "twilight zone." Free newsletter at mrufo8@hotmail.com</t>
  </si>
  <si>
    <t>IpNbU3Z9CI0</t>
  </si>
  <si>
    <t>2018 02 26</t>
  </si>
  <si>
    <t>https://youtu.be/tHE8O66SzPI</t>
  </si>
  <si>
    <t>Paranormal Slime  Ghostbusters, Ectoplasm, Ultra-Terrestrials, Alien  Orbs</t>
  </si>
  <si>
    <t>Its a world so bizarre that SHANNON TAGGART and LES VELEZ had to join Exploring the Bizarre (KCORradio) hosts Tim Beckley and Tim Swartz to discuss how they have both been wrapped up in a cocoon for the majority of their lives. Shannon is an award winning photographer who has traveled to seances  around the world in a quest to find and record on camera authentic cases of "ectoplasm" -- the elusive substance that is said to be both spiritual and material and which was bought to the attention of millions in the Ghostbusters" movie as ghostly slime. Les is a graduate of the University of Vermont who holds a Bachelor of Science degree and has served in the U.S. Army. He has been a UFO experiencer as well as a field investigator for MUFON and Chairman of the Abduction Experiencer Research Committee. Both have some very strange tales to tell and we guaranteed you will be glued to your seats during the program -- especially if your chair needs to be de-slimed!  Free newsletter mrufo8@hotmail.com</t>
  </si>
  <si>
    <t>tHE8O66SzPI</t>
  </si>
  <si>
    <t>2018 02 17</t>
  </si>
  <si>
    <t>https://youtu.be/5anuvu9rozk</t>
  </si>
  <si>
    <t>Dowsing,  Ley Lines, Energy Grids, the “Black Box” Ultra-Dimensional Beings</t>
  </si>
  <si>
    <t>JIM WILLS and ED KELLY are dowsers not witch doctors. But they do not limit themselves to searching for water, oil or even precious metals. Exploring the Bizarre (KCORradio.com) co hosts Tim Beckley and Tim R. Swartz get the researchers to discuss their involvement in the bizarre world of radionics. Earth energies, quantum dowsing, Ley lines, cross-cultural spirituality and the mysteries of the unknown, including the connection with haunted houses, Ultra-Dimensional Beings and UFOs. Ed was an active collaborator on what is known as the “black box” with such giants as T. Galen Hieronymus, Lt. Colonel Tom Bearden, Robert Beck, and Robert Beutlich, among many, many others, and was one of the organizing members of the United States Psychotronics Association. Jim earned his master’s degree in theology from Andover Newton Theological School and has taught college courses in comparative religion and has been an ordained minister for over 40 years. His soon to be released book is “Quantum Dowsing: A New Understanding of an Ancient Craft.” This show makes what many think is a complex topic very easy to comprehend. Free newsletter mrufo8@hotmail.com</t>
  </si>
  <si>
    <t>5anuvu9rozk</t>
  </si>
  <si>
    <t>2018 02 12</t>
  </si>
  <si>
    <t>https://youtu.be/YIWOzs_1R0Y</t>
  </si>
  <si>
    <t>Haunted Chestnut Ridge- Cryptids,Secret Agents,  Kecksburg UFO Crash  Pilot Reported!</t>
  </si>
  <si>
    <t>"Supreme researchers" STAN GORDON and PAUL ENO join Exploring the Bizarre (KCORradio.com) hosts Tim Beckley and Tim R. Swartz as they explore the remote rural areas of Pennsylvania where many types of unexplained phenomena have co existed since the 1970s along what is best known as Chestnut Ridge. There have been dramatic Bigfoot, Dogman, and Thunderbird sightings as well as encounters with  mysterious "government" and "military" agents awash  in the events which have been spread out over several decades. Stan updates the famous UFO crash at Kecksburg and reveals for the first time that a pilot might have been on board the downed craft which has been described as everything from an extraterrestrial space ship to a Nazi built flying bell. Paul  reveals how in the last couple of years he has found himself mixed up in an ongoing flap which even includes the sighting of lizard and shadow people not to mention Bigfoot and low level UFO encounters.  The movie "Invasion on Chestnut Ridge"  produced and directed by Seth Breedlove (Small Town Monsters)  and featuring Stan Gordon is also reviewed.  Free newsletter mrufo8@hotmail.com</t>
  </si>
  <si>
    <t>YIWOzs_1R0Y</t>
  </si>
  <si>
    <t>https://youtu.be/egf-FK3q4s0</t>
  </si>
  <si>
    <t>Weird Winged Wonders - High Flying Cryptids and Humanoids</t>
  </si>
  <si>
    <t>Authors of the new book Weird Winged Wonders discuss flying cryptids! Get the book now at https://www.amazon.com/dp/1606112481/
Exploring the Bizarre (KCORradio.com) hosts Tim Beckley and Tim Swartz have long known its a weird universe we live in -- much stranger than we have been lead to believe. Cryptid researcher JONATHAN WHITCOMB confirms this as he joins us to discuss his enigmatic journey around the world in search of mysterious flying creatures, exploring eyewitness encounters with the winged wonders that were thought to exist only in myths and legends. HERCULES INVICTUS discusses his Greek heritage and proclaims that the Gods of Mount Olympus are NOT dead, but have been seen hovering in the sky above the Greek Isles where he was born. They are dozens of them and they are all "super heros" to those of know and welcome their existence.   Both guests have contributed to the book (on Amazon) WEIRD WINGED WONDERS compiled by Beckley's team of hand picked investigators including Brad Steiger, Allen Greenfield, Scott Corralles, Sean Casteel.  Free newsletter mrufo8@hotmail.com</t>
  </si>
  <si>
    <t>egf-FK3q4s0</t>
  </si>
  <si>
    <t>2018 02 05</t>
  </si>
  <si>
    <t>https://youtu.be/3Snls079qyE</t>
  </si>
  <si>
    <t>Residents of the Daimonic Reality</t>
  </si>
  <si>
    <t>Rather than G-Man, they called him "X-Man" in the FBI.  John DeSouza  spent more than 25 years in the FBI as a Special Agent who maintained a Top Secret security clearance and worked counter-terrorism and violent crime cases.   DeSouza, along with guest host Susan Demeter-St. Clair,  says that there is more to our reality than we can perceive with our normal senses. Since the beginning of history, people have theorized that there are other worlds that co-exist alongside of our own. Paranormal and spiritual experiences are used as examples of these extradimensional realities, yet, empirical evidence has been difficult to obtain.
Because we are all residents of a multi-dimensional universe, but are conscious of ourselves only in a three-dimensional world, our normal level of consciousness (which includes science, which is born of this consciousness) is inadequate to think beyond three dimensions. Even though modern science has not caught up to the theories of extradimensional consciousness, that has not stopped manifestations that seem to originate from beyond our reality. These mysterious events seem to interact with us using ways that are often incomprehensible or absurd by nature. Possibly this is because they operate on properties of space-time, or on a multi-dimensional reality in which our space-time is a subset.
This episode on Exploring the Bizarre, John DeSouza and guest-host Susan Demeter-St. Clair will discuss consciousness, extra-dimensionality and the "other" that manifests itself into this reality.</t>
  </si>
  <si>
    <t>3Snls079qyE</t>
  </si>
  <si>
    <t>2018 01 20</t>
  </si>
  <si>
    <t>https://youtu.be/-8_7lh-Pdlo</t>
  </si>
  <si>
    <t>LSD, CIA, Mind Control, MKUltra = Bad Acid!</t>
  </si>
  <si>
    <t>Exploring the Bizarre (KCORradio.com) hosts Tim Beckley and Tim Swartz agree with our guests that the mind is a dangerous thing to manipulate!  Producer/author PAUL DAVIDS reveals how he was involved with an LSD laced series of CIA sponsored hypnotic experiments while at Princeton. Some were driven "crazy." Assassinations might have been involved with the overall scheme of things. See his new book "Blowing America's Mind." -- OLAV PHILLIPS is a conspiracy researcher, writer, author and publisher, who specializes in the Secret Space Program, exotic aircraft, high technology, foreign police. Here we talk about the new book "Occult Secrets of the Third Reich,"  published by Beckley's Conspiracy Journal with a contributing chapter by Phillips.  We cover a lot of ground. Its very frightening stuff. Free newsletter www.ConspiracyJournal.com</t>
  </si>
  <si>
    <t>-8_7lh-Pdlo</t>
  </si>
  <si>
    <t>2018 01 17</t>
  </si>
  <si>
    <t>https://youtu.be/KOa4DSgh6r0</t>
  </si>
  <si>
    <t>Pookas &amp; Other Mysterious Creatures Between Light &amp; Shadow</t>
  </si>
  <si>
    <t>MARIA D. JONES and VARLA VENTURA discuss "things that lurk in the dark" with Exploring the Bizarre (KCORradio.com)  hosts Tim Beckley and Tim Swartz. There are, state these author/researchers, mysterious creatures that haunt the dark places of both our planet and our minds. When the world was much younger, and people were few, the places outside the villages were dangerous. This danger came not only from wild predators such as wolves or bears, but also from things that tear you limb from limb and devour your soul in the process. Here are the devils, demons, angels, pookas and changelings and a lot more beside.  Free newsletter http://ConspiracyJournal.com</t>
  </si>
  <si>
    <t>KOa4DSgh6r0</t>
  </si>
  <si>
    <t>2018 01 13</t>
  </si>
  <si>
    <t>https://youtu.be/6FTgUUuqHyg</t>
  </si>
  <si>
    <t>Stranger At The Pentagon  Val Thor And Other Venusian Walk-Ins!</t>
  </si>
  <si>
    <t>"Cosmic" Ray Keller, Craig Campobasso and Julie Stranges discuss Frank Stranges and Valiant Thor. 
The UFO contactees of the 1950s and 60s knew the score; that the Ultra-Terrestrials they communicated with were arriving here from Venus and looked so human that they were believed to be living amongst us. Exploring the Bizarre(KCORradio.com)  hosts Tim Beckley and Tim Swartz get the low down on our visitors  from space as they speak with author DR RAYMOND KELLER and film producer CRAIG  CAMPOBASSO. Beckley admits he loves the contactee yarns but admits some of their stories lacked validation. JULIE STRANGES wife of the late FRANK -- STRANGER AT THE PENTAGON -- STRANGES joins us to confirm her husband's encounter(s) with this Nordic-like "Venusian" who has become a full on member of the UFO pop culture, believe the story of a spaceman with NO finger prints and a space suite that cannot be destroyed or not.  
Free newsletter for all our books and activities from ConspiracyJournal.com</t>
  </si>
  <si>
    <t>6FTgUUuqHyg</t>
  </si>
  <si>
    <t>2018 01 12</t>
  </si>
  <si>
    <t>https://youtu.be/-WeYnEwPNWA</t>
  </si>
  <si>
    <t>As The Paranormal World Turns  Phantoms, Monsters, UFO Disclosure</t>
  </si>
  <si>
    <t>Tim Beckley and Tim Swartz -- hosts of Exploring the Bizarre (KCORradio.com)--  talk shop with cryptid researcher, LON STRICKLER, Radio Misterioso's GREG BISHOP, and the always light on his paranormal feet ALLEN GREENFIELD. Its an offbeat but upbeat review of 2017's worlds within world, as the existence of parallel universes become more acceptable, sightings of Mothman over Chicago draw media attention, and the NY Times UFO cover story brings us closer to exposing the Cosmic Watergate (or does it?). Greenfield reveals he had over a synchronicities after reading "THE MATRIX CONTROL SYSTEM OF PHILIP K DICK." Oh, and join us as we attempt to identify a dozen unexplainable Fortean sounds.
Yes! We've come a long way in the last 12 months. Don't you agree? Give your opinion and get a  Free Newsletter at mrufo8@hotmail.com</t>
  </si>
  <si>
    <t>-WeYnEwPNWA</t>
  </si>
  <si>
    <t>https://youtu.be/UCHyhl4yNu0</t>
  </si>
  <si>
    <t>UK UFO CRASH- BEST CASE SCENARIO</t>
  </si>
  <si>
    <t>Exploring the Bizarre hosts Tim Beckley and Tim Swartz probe one of the most sensational UFO crash cases out of the UK. RUSS KELLET has set up The British UFO hunters (B.U.F.O.H.) a group of UFO investigators and researchers that conducts unbiased scientific research into UFO sightings, abduction and related phenomena. He shares a wealth of information, including accounts of his own abductions.   FLORCITA VIOLETA is a Virginia mother and UFO experiencer.   Visitors to Flori's home often complained of feeling uncomfortable. In fact, once, a guest minister from their church refused to even set foot on the property, claiming that he sensed demonic presences associated with witchcraft. The high strangeness continued with Flori, who along with her best friend, experienced a UFO encounter in early 2016. Even though both women recorded the event, the video's mysteriously vanished from both of their phones.   Free newsletter - ConspiracyJournal.com</t>
  </si>
  <si>
    <t>UCHyhl4yNu0</t>
  </si>
  <si>
    <t>2017 12 16</t>
  </si>
  <si>
    <t>https://youtu.be/aM9I57PN27M</t>
  </si>
  <si>
    <t>Aliens! Poltergeist! Orbs! Krampus! Satan! Dero! – A Mad Universe Indeed!</t>
  </si>
  <si>
    <t>BEWARE. . .FOR HERE THERE BE SPIRITS! –- This week on Exploring the Bizarre (KCORradio.com) hosts Tim Beckley an Tim Swartz engage SHAWN WHITTINGTON and PAUL DALE ROBERTS in a haunting conversation. Both guests have had extensive experiences and face to face encounters with things that dwell within the dark boundaries that often witness madness. Whittington is a devout Catholic and an ordained Spiritual Warfare minister, so he tends to see Satan behind almost every paranormal experience. While Roberts has photographed UFOs on several occasions (once near Mt Shasta) and has tangled face to face with those mysterious orbs. God Vs. Evil in the paranormal? You be the judge. Free newsletter from mrufo8@hotmail.com</t>
  </si>
  <si>
    <t>aM9I57PN27M</t>
  </si>
  <si>
    <t>2017 12 14</t>
  </si>
  <si>
    <t>https://youtu.be/kNYA8aQGcM0</t>
  </si>
  <si>
    <t>All That Glitters - The Glam Rock Saga of Tim Beckley</t>
  </si>
  <si>
    <t>The crew of ILLOGICAL CONTRAPTION get their legendary guest to open up and come clean on a variety of topics.                                                                               Most know TIM BECKLEY  as "Mr UFO" or his horror movie persona of "Mr Creepo." But he has had many other adventures in his extensive career....Back at the height of the NY glam rock scene he was identifiable as the champion promoter  glitter rock, promoting bands and in general hanging out with groups like Teenage Lust, the Magic Tramps, the Harlots of 42nd
Street, Satan the Eternal Fireman, Blue Ocean, and the NY Dolls. Many times he was in the same rehearsal studio as Kiss, Talent Recon on Times Square.  He was even on Edgar Winter's Frankenstein album (there is a funny story here) and he was "cool: enough to have David Bowie mention him                                                              in his biography.   Beckley  remains in touch with remembers of these illustrious groups and plans to write a book on the glam rock scene and welcomes photos and interviews from this era at mrufo8@hotmail.com  Beckley also discusses his dozen
and one synchronicities, as well as living in a computer simulation. Read -- "The Matrix Control System of Philip K Dick and the Paranormal Synchronicities of Timothy Green Beckley").</t>
  </si>
  <si>
    <t>kNYA8aQGcM0</t>
  </si>
  <si>
    <t>2017 12 13</t>
  </si>
  <si>
    <t>https://youtu.be/VlVQW_gB4pY</t>
  </si>
  <si>
    <t>UFOS! Aliens! MIB! Bigfoot! Elvis! -- And the Country Western Singer!</t>
  </si>
  <si>
    <t>Exploring the Bizarre hosts (KCORradio.com) Tim Beckley and Tim Swartz pick up their air guitars and welcome country singer and stuntman JOHNNY SANDS along with UFO Hunter and eclectic author BILL BIRNES (i.e. - "Edison vs. Tesla: The Battle Over Their Last Invention). Bill and Tim B met Johnny on episode 34 of UFO Hunters ("The Silencers")  and became instant friends. Sands tells about his career with Elvis, Peter Fonda, Johnny Cash as well as his close encounter with ultra-terrestrials on the way to Las Vegas and his subsequent dealings with the dreaded Men in Black and some strange critters that resembled Bigfoot.
The weirdness shines bright in this episode. Free newsletter from mrufo8@hotmail.com</t>
  </si>
  <si>
    <t>VlVQW_gB4pY</t>
  </si>
  <si>
    <t>2017 12 07</t>
  </si>
  <si>
    <t>https://youtu.be/RoqcmjAb0rs</t>
  </si>
  <si>
    <t>Looking At UFOs From A Cracked Mirror</t>
  </si>
  <si>
    <t>Examining alternative viewpoints on UFOs and related phenomena with SUSAN DEMETER-ST.CLAIR AND MIKE CLELLAND.
So much time, research and dedication has been poured into the UFO mystery over the past 70 years. Top Secret documents have been filed, books have been written and movies produced. However, are we now any closer to solving the mystery than we were when Kenneth Arnold had his first strange sighting over the Cascade Mountains in 1947?  
Timothy Green Beckley and Tim R. Swartz discusses with guests Susan Demeter-St. Clair and Mike Clelland the stranger aspects of the UFO phenomena such as the mysterious connection between owls, synchronicity and UFO abduction. As well, Susan points out that the high-strangness aspects of UFO (and other) encounters could be a path to understanding the human experience that goes beyond normal perceptions. Susan also talks about her experiences as a child with little figures that resembled elves, and her later perceptions of a wolf entity that may have been an offshoot of her own consciousness. 
Perhaps we have not been able to find the answers about UFOs because we haven't been asking the right questions. In fact, our brains may be unable to even conceive of the questions that are needed to understand the UFO mystery. We view our world, our reality, as a mirror image of ourselves...and why not? We have no other references other than our own experience. Yet we expect to find answers to something that may be far beyond human conception. We are looking at UFOs from the cracked mirror of human experience and conditioning, growing frustrated when no answers are forthcoming, yet continuously tantalized by the brass ring that seems to be forever just out of reach.</t>
  </si>
  <si>
    <t>RoqcmjAb0rs</t>
  </si>
  <si>
    <t>https://youtu.be/fH29N1DrHcU</t>
  </si>
  <si>
    <t>UFO Abductions. MIB in ole Dixie</t>
  </si>
  <si>
    <t>Father and daughter WILLIAM KENT SENTER and LINDSAY SENTER share their interest in UFOs with Timothy Green Beckley and Tim R. Swartz on Exploring the Bizarre!
It can be a frustrating endeavour for those who have spent years investigating UFOs. The subject is often met with bad jokes about drinking and drugs, accompanied by the rolling of eyes and sigh's of boredom. By the 21st century, UFOs had become such a pop culture trope that the mainstream press has taken the attitude that UFOs are strictly for the tabloids.  
Kent Senter, who along with George Fawcett, started the North Carolina state chapter for MUFON, says that anyone who attempts a serious study of UFOs faces severe questions concerning not only their credibility, but also sanity. Kent started The Center for UFO Research N.C. in 2013 and is no stranger to just how weird UFO research can be. One time, after investigating a cattle mutilation case, he came face to face with three bizarre characters who looked and acted just like the traditional Men-In-Black (MIB)!
Lindsay Senter says that due to her father's interests while she was growing up, she is very familiar with the paranormal. From ghosts and spirits to aliens and UFOs, the paranormal is something that is quite normal to her. Lindsay has a very rewarding career, one that involves the paranormal, as she owns a paranormal talent and event management company, Senter Stage Events. Her company manages some of the best and well known talent in the field when it comes to all things Weird, Paranormal, and Magical.</t>
  </si>
  <si>
    <t>fH29N1DrHcU</t>
  </si>
  <si>
    <t>2017 11 16</t>
  </si>
  <si>
    <t>https://youtu.be/s6bmvVmAx24</t>
  </si>
  <si>
    <t xml:space="preserve">Bigfoot, The Greys-- Walkers Between 2 Worlds </t>
  </si>
  <si>
    <t>Exploring the Bizarre (KCORradio.com) guests JEANNETTE LA TULIPPE and DON YOUNG JR. do not believe
Bigfoot and other Criptids are flesh and blood, but walk between two worlds -- the world of our reality, and
the paranormal "Twilight Zone."  For decades, investigators have scoured the forests seeking evidence that Bigfoot
is real. Bigfoot hunters have come back with plaster casts of footprints, photos and videos, and even audio recordings of something strange screaming in the dark. Yet, despite the collection of physical evidence the creature remains elusive, always able to fade quickly back into the shadows.
Hosts Tim Beckley and Tim R. Swartz lead the conversation with Jeannette who say she has been experiencing encounters with a variety of entities 
since she was a small child. A great deal of her investigation centers around her experiences and sightings in the Winema National Forest in the Cascade Mountains. Author of "Trail of the Sasquatch," Dong Young Jr has studied with the native Shamans and claims to have had multiple encounters with strange forest dwellers and spirits. PHYSICAL or PSYCHIC MANIFESTATION? Join the debate.  Free newsletter mrufo8@hotmail.com</t>
  </si>
  <si>
    <t>s6bmvVmAx24</t>
  </si>
  <si>
    <t>2017 11 14</t>
  </si>
  <si>
    <t>https://youtu.be/8VhnAneGjz8</t>
  </si>
  <si>
    <t>Mad World of Philip K. Dick, The Matrix, Men in Black, Unexplained Transmissions</t>
  </si>
  <si>
    <t>Join Exploring the Bizarre hosts Tim Beckley and Tim Swartz
as they welcome back TESSA DICK wife of the great science
fiction visionary Philip K Dick (Blade Runner, Total Recall,
Man in the High Castle).  SMILES LEWIS the founder of Anomaly Archives 
(Houston, TX) bolsters the conversation which takes in a wide
variety of topics from PKD's "kidnapping" at the hands of the notorious 
UFO Silencers, to Tessa's take on the anomalies experienced by
her late husband who saw our world as a computer simulation and
his ability to spin stories into alternate realities. He also warned us of the 
police state in which we live and how on "some level" the Nazis won World War
II, and the Empire Never Ended.</t>
  </si>
  <si>
    <t>8VhnAneGjz8</t>
  </si>
  <si>
    <t>2017 10 31</t>
  </si>
  <si>
    <t>https://youtu.be/B4lQf7MMsl0</t>
  </si>
  <si>
    <t>Howling Ghosts, Screaming Ghouls, Walls of Dripping Blood</t>
  </si>
  <si>
    <t>Legendary paranormal author Brad Steiger and podcaster Samantha Scarlette for Halloween!
Yes! You should be afraid of the dark insists veteran paranormal
researcher BRAD STEIGER and alternative rock singer/song writer
SAMANTHA SCARLETTE. Exploring the Bizarre's Tim Swartz and Tim Beckley (KCORradio.com)  usher in the Fall season a time when the summer is replaced by the cold, weary rains of autumn and the dank smell of soon to be winters. They come out only at night. An homage to those who once ruled the dark places and nightmares. Steiger is a living legend who has written widely on UFOs, monsters, haunted dwellings. Currently, he has over one hundred books in print and is considered among the top Fortean researchers in the world. Samantha is the host of "Blackout" On Idobi Radio, the owner of MK-Ultra 90 Clothing and is also an alternative model. She is thought to be the only female rocker to perform while in aerial suspension. 
Free newsletter - mrufo8@hotmail.com</t>
  </si>
  <si>
    <t>B4lQf7MMsl0</t>
  </si>
  <si>
    <t>2017 10 27</t>
  </si>
  <si>
    <t>https://youtu.be/KKvub_6ecSs</t>
  </si>
  <si>
    <t>THOSE SEXY, FUNKY FLYING SAUCER PEOPLE</t>
  </si>
  <si>
    <t>Paul Blake Smith and Adam Gorightly discuss sexy alien races!
If you're looking for hot, sexy aliens...you've come to the right place. This Thursday night Exploring the Bizarre will feature on our stage live, beautiful extraterrestrials who want to dance and insert implants just for you! You've never seen anything like it before as our gorgeous out-of-this-world visitors will fill you with ecstasy and intergalactic erotic lust. Our special guests, Paul Blake Smith and Adam Gorightly, will be your naughty tour guides to the ultimate deep space peep shows and the steamy side of UFOs that go way beyond "extraterrestrial encounters of the third kind."</t>
  </si>
  <si>
    <t>KKvub_6ecSs</t>
  </si>
  <si>
    <t>2017 10 17</t>
  </si>
  <si>
    <t>https://youtu.be/lgSjTtMWwlM</t>
  </si>
  <si>
    <t>Cryptids &amp; UFOs  For the Love of Monsters</t>
  </si>
  <si>
    <t>Filmmaker Seth Breedlove previews "Invasion on Chestnut Ridge" &amp; Peter Bernard tells Scary Stories from his new book.
Who doesnt't like to be get scared by a good monster story?
Certainly,  Exploring the Bizarre (KCORradio.com) hosts Tim Beckley and Tim Swartz
find it hard to control their fear when they think of the night Bigfoot
rocked their trailer trash headquarters  and stomped around outside. threatening
all sorts of physical harm. To calm them down, they called in expert SETH BREEDLOVE and cartoonist/writer PETER BERNARD, who welcomed the opportunity to act as a go-between with hosts and creature,  in this version of "monster wars."  Peter is the author of a new book of spooky campfire tales based on his Scary Stories NYC channel on YouTube. Back in the 90s, when Peter developed animation ideas for TV, "Mothman Prophecies" writer John Keel would force Peter to watch TV magic shows with him so Keel could explain how the tricks were done and badmouth the magicians. Peter is a creative genius, a first class cartoonist and animator responsible for the opening sequences of this series. Breedlove, also works in multi media. He is a filmmaker who has written, edited, produced and directed shorts and features under the Small Town Monsters banner. His features include the films Minerva Monster, the Beast of Whitehall, Boggy Creek Monster, Mothman of Point Pleasant and most recently the Invasion of Chestnut Ridge. All of which may be viewed on Amazon.</t>
  </si>
  <si>
    <t>lgSjTtMWwlM</t>
  </si>
  <si>
    <t>2017 10 07</t>
  </si>
  <si>
    <t>https://youtu.be/cmC8X4Unoqw</t>
  </si>
  <si>
    <t>Aliens UFOs  Materialize on Mt Shasta  Consciousness Shift In Works!</t>
  </si>
  <si>
    <t>Pony on up and listen as Exploring the Bizarre (KCORradio.com) hosts Tim Beckley and Tim Swartz question GRANT CAMERON and PETER DAVENPORT. The National UFO Reporting Center director discloses what over a hundred thousand anamalous
reports of aerial phenomena reveal and how the Center has been fielding sightings for 40+ years and remains undaunted
in an attempt to resolve the mystery. GRANT tells us that the Presidents know more than we think they do about UFOs,
but that its a "slow leak," and not very likely that any head of state will go on the news and tell us out right we are
being visited. The discussion takes several sharp turns and the author of "Charlie Red Star" and  "Managing Magic" 
discloses little known facts about Canada's Wilbert Smith who  established communications as far back as the
1950-60s. He also tells us about an amazing series of ET contacts on the sloops of Mount Shasta where the beings
actually materialized for many witnesses to see. UFOs are providing us with a massive shift in consciousness, so says
CAMERON who is the only Disclosure icon our hosts take series. Free newsletter mrufo8@hotmail.com</t>
  </si>
  <si>
    <t>cmC8X4Unoqw</t>
  </si>
  <si>
    <t>2017 10 05</t>
  </si>
  <si>
    <t>https://youtu.be/ixSQKJPOqZY</t>
  </si>
  <si>
    <t>UFOs, Earth Power Points, Ley Lines, Long Skulls, Lost Races</t>
  </si>
  <si>
    <t>Guests DR GREG LITTLE and  MARIA WHEATLEY (live from UK) describe their beliefs to Exploring The Bizarre hosts Tim Beckley and Tim Swartz 
(KCORradio.com Thursday 10 Eastern)  that there are many mysteries in our ancient past that are often disregarded, but that there
are clues to that past around the world in the form of megalithic structures, sunken cities, Indian Burial Mounds, cryptic hieroglyphics,  and more.
It seems like that much more. It seems likely that much of this ancient knowledge, especialy concerning earthly and sacred locations, have been almost completely forgotten. Such ancient sites, built on a straight line system of Leys, could awaken our DNA and memories of the past. Our ancient ancestors possibly created such power places that offer us healing, increased awareness and a way to connect to the ancient Gods (i.e. Gaia). Free newsletter www.ConspiracyJournal.com</t>
  </si>
  <si>
    <t>ixSQKJPOqZY</t>
  </si>
  <si>
    <t>2017 09 25</t>
  </si>
  <si>
    <t>https://youtu.be/MCLNp4Nie3w</t>
  </si>
  <si>
    <t>Inside UFOs With The CIA - Top Secret!</t>
  </si>
  <si>
    <t>Join Exploring the Bizarre (KCORradio.com) hosts Tim Beckley and Tim R Swartz as they go deep inside covert operations of both the
aliens and our earthly intelligence organizations. LARRY HANCOCK has long explored the workings of the CIA and the FBI and the "Shadow Warfare" 
 practices of these hush-hush groups. In his recently published "Unidentified: The National Intelligence Problem of UFOs," Hancock brings his knowledge of cultural anthropology, military history and national security subjects to examine UFOs, concluding that both military and civilian intelligence groups failed to resolve what was once official stated to be a serious security and air defense problem.  And go off world with UFOlogist PRESTON DENNETT to examines some of the most
bizarre ultra-terrestrial encounters as described in his recently released "Inside UFOs: True Accounts of Contact With Extraterrestrials." -- You will meet all sorts of weird beings on board these dazzling craft. The program moves along at  high velocity warp speed!  -- Get FREE newsletter at www.ConspiracyJournal.com</t>
  </si>
  <si>
    <t>MCLNp4Nie3w</t>
  </si>
  <si>
    <t>2017 09 16</t>
  </si>
  <si>
    <t>https://youtu.be/AV_3Tnt_7WQ</t>
  </si>
  <si>
    <t>UFOS, Cryptids, Disappearances &amp; Deaths - A Military Connection</t>
  </si>
  <si>
    <t>JIM MILES and MACK MALONEY join Exploring The Bizarre hosts Tim Beckley  and Tim Swartz to discuss Strange Phenomena and the Military Connection. They tell us that UFOs have made their presence known during wartime, with sightings made by high ranking officials, soldiers and reporters. Both gentlemen also entertain and educate us to their research on ghosts, hauntings and cryptid creature such as Bigfoot seen roaming Army bases. Discussion also zeros in on the Foo Fighters, Ghost Rockets and Churchill's attempt to cover up an important UK sighting. Free newsletter www.ConspiracyJournal.com</t>
  </si>
  <si>
    <t>AV_3Tnt_7WQ</t>
  </si>
  <si>
    <t>2017 09 08</t>
  </si>
  <si>
    <t>https://youtu.be/auqTh2woptA</t>
  </si>
  <si>
    <t>Secret Space Program Opening Animation</t>
  </si>
  <si>
    <t>MICHAEL SCHRATT and LINDA ZIMMERMANN  join hosts Tim Beckley and Tim Swartz to discuss the concept that
some of the mysterious objects sighted by credible witnesses could be part of a top secret space program possibly
based upon the back engineering of ET technology. If true who is responsible. Nazi time travelers? Tesla? Skunkworks?
The rumors have been around for decades that SOME of  UFOs might be part of a the black budget program. Said Senator Daniel
Inouye from Hawaii: "There exists a shadowy government with its own Air Force, its own Navy, its own fundraining mechanism, and the ability to pursue its own ideas of the national interest, free from all checks and balances, and free from the law itself."
Zimmerman concedes that some of the sightings in the Hudson Valley could be stamped "made in the U.S.A.," though she points out that reports from the area go back as far as 1900, so that this theory is not totally acceptable.  This is one of the best shows
we have aired on Exploring The Bizarre. Let us know your feelings. Free newsletter at ConspiracyJournal.com</t>
  </si>
  <si>
    <t>auqTh2woptA</t>
  </si>
  <si>
    <t>2017 09 02</t>
  </si>
  <si>
    <t>https://youtu.be/uYmmzCuxBOc</t>
  </si>
  <si>
    <t xml:space="preserve">3 Fingered Peruvian Alien Mummies - Strange DNA </t>
  </si>
  <si>
    <t>BARRY FITZGERALD and STEPHEN MERA (Publisher,"Phenomena"(a free on line monthly) herald what has the potential of being one of the greatest archaeological discoveries of our time -- the discovery of what has become known as, The Council Of Three," the controversial 3 fingered Nazca Mummies of Peru. Many of Exploring The Bizarre's loyal listeners are aware of the numerous headlines being publicized by Gaia TV and Jamie Maussan. But many are asking...are we being fooled again?  This is not the first time such figures said to be extraterrestrial have been totted as the real McCoy. Our guests have recently returned from Peru after conducting a thorough investigation that encompass physical examination of the bodies, scrutinizing X-rays, and reviewing medical conclusions and being cast into the murky depths of the illegal black market. Barry has been a frequent on Ghost Huntes International  - Free newsletter - ConspiracyJournal.com
Features scenes from, "The Mysterious Bodies of Peru: The Beginning" https://www.youtube.com/watch?v=934IE62Wd44 used with permission of the filmmakers.</t>
  </si>
  <si>
    <t>uYmmzCuxBOc</t>
  </si>
  <si>
    <t>2017 08 27</t>
  </si>
  <si>
    <t>https://youtu.be/39isj5bKSjw</t>
  </si>
  <si>
    <t>Paranormal Pets - Supernatural Tigers - Raining Cats and Dogs</t>
  </si>
  <si>
    <t>DIANE TESSMAN and JENNIFER O' NEIL join Exploring The Bizarre hosts Tim and Tim as  they dish out the supernatural cat nip. Learn about the spiritual bond between humans and animals. Do animals have a soul? Will  your pet survive death? Is it possible for animals  to reincarnate? We've only SCRATCHED the surface. In this unique discussion Jennifer (live from the Hawaiian Islands)  describes how she is able to communicate telepathically with the animal kingdom. She notes that its possible to detect when your pet wants to "talk"to you. She believes the consciousness of the animal kingdom is rising as there is a shift in earthly spirituality. Diane operates the Star Network Sanctuary in St Ansger, IA, almost on the spot where she had her first encounter with her ET friend Tibus. She is author of Earth Changes Bible and UFO Agenda, was an investigator for MUFON, and was placed under hypnosis by Dr Leo Sprinkle. She is a frequent guest on Exploring the Bizarre.  A good book to grab is "Mythical, Magickal Beasts And Beings."  Send for our free newsletter mrufo8@hotmail.com -- new show added every week!</t>
  </si>
  <si>
    <t>39isj5bKSjw</t>
  </si>
  <si>
    <t>2017 08 22</t>
  </si>
  <si>
    <t>https://youtu.be/QEMw6ghIajc</t>
  </si>
  <si>
    <t>Paranormal Highway To Hell - Hopkinsville And Beyond</t>
  </si>
  <si>
    <t>Our 100th Episode of Exploring the Bizarre!
If you're bored with traditional museums, overly expensive theme parks and decaying tourists traps, then perhaps it is time to wander down Route 666, the highway to hell to seek out places that are truly in the realm of the weird. Join hosts Tim Beckley and Tim Swartz as they welcome ANNA MARIA ELISA MANALO and MICHAEL HUNTINGTON to the Exploring the Bizarre crypt.
Here are bone chilling -- first person -- accounts on everything from the Hopkinsville, KY alien invasion to the Muddy Monster who forgot to clean his feet before hitting the KCORradio.com carpet. Anna opens with a horrific account of her father's suicide after being harassed by a mothman-type creature who peeked through his second floor bedroom window. Anna also discusses her fascination with horror films and tells us about several screenplays she is currently working on.  Michael travels around the USA to historical UFO/occult hotspots.  With a long time interest in cryptozoology he recently traveled to Chicago to find the locations to some of the most recent winged creature attacks. This show went by so fast it was like traveling First Class on a 747 (seems like we did)!  Free newsletter at mrufo8@hotmail.com</t>
  </si>
  <si>
    <t>QEMw6ghIajc</t>
  </si>
  <si>
    <t>2017 08 12</t>
  </si>
  <si>
    <t>https://youtu.be/pFlVYk4vWkk</t>
  </si>
  <si>
    <t>Hidden Treasures of Knights Templar  - Oak Island Mystery Unfolds</t>
  </si>
  <si>
    <t>They were more than just Knights of the Roundtable. They were supposed to be protectors
of the Christian faith. But many were burned at the stake for heresy. They were the richest men
on earth with treasure troves of gold, jewelry and artifacts like the Holy Grail and the Ark of the
Covenant. Hosts Tim Beckley and Tim Swartz welcome RENE BARNETT and BRIAN ALLAN as they
explore the Da Vinci Code and the Holy Bloodline. Venture forth into Rosslyn Chapel in Scotland and
Rennes le Chateau, eventually making their way to Oak Island where the vast horde may be buried in the
enigmatic money pit. Free newsletter mrufo8@hotmail.com</t>
  </si>
  <si>
    <t>pFlVYk4vWkk</t>
  </si>
  <si>
    <t>2017 08 09</t>
  </si>
  <si>
    <t>https://youtu.be/8MOTHsJzSCM</t>
  </si>
  <si>
    <t>Ezekiel And Other Biblical UFO Mysteries Revealed</t>
  </si>
  <si>
    <t>REV. BARRY DOWNING --  a Presbyterian minister -- is the author of "The Bible and Flying Saucers." A ground breaking blockbuster when it was published the same year as Chariots of the Gods?  this work was the first to claim that UFO phenomena are responsible for many of the enigmatic events described in the Bible from the burning bush,  to Ezekiel's wheel within a wheel and the parting of the Red Sea.  Downing claims that angels from the Bible were actually aliens and that they spoke to Moses on Mount Sinai where he boarded a UFO to receive stone tablets. Hosts of Exploring the Bizarre (KCORradio.com) Tim Beckley and Tim Swartz are also joined by journalist and Biblical "scholar" SEAN CASTEEL who has written about UFOs, alien abductions and other paranormal subjects since 1989. He has contributed to such works as "Hidden Treasures of the Knights Templar," The "Matrix Control System of Philip K Dick," and "Secret Exploits of Admiral Richard E Byrd. For free newslettercontat mrufo8@hotmail.com</t>
  </si>
  <si>
    <t>8MOTHsJzSCM</t>
  </si>
  <si>
    <t>https://youtu.be/He7dXgoK91o</t>
  </si>
  <si>
    <t>Moody Blues Meet The Aliens  Plus Phoenix Lights, Billy Meier</t>
  </si>
  <si>
    <t>JIM DILETTOSO   has been a friend of Tim Beckley's for a long time, so there will be some catching up to do on this episode. Jim was the producer at his company, Village Labs, in Arizona and has been involved in the entertainment business, among other things, for many years.  Since the early 1970s,  Dilettoso investigated and researched UFOs. He was a member of the Aerial Phenomenon Research Organization, founded by Jim and Coral Lorenzen. Dilettoso served as director of special projects for APRO from 1978 - 1982. jim and Tim share stories of the Moody Blues and their alien abductions/encounters, plus ELO, Yes, Emerson Lake and Palmer, all of whom Dilettoso have worked with. . He has also   been a special adviser to Shirley Maclaine, Arizona State University, Richard Shaw, Discovery Networks, and the US Olympics. Dilettoso's work has brought him some controversy, especially his work on the Billy Meier case, the Phoenix Lights, and the Mexico City UFOs. He is the co-founder of the International UFO Congress. In his other life, at Village Labs, Jim is a specialist in Image Processing and Bio-Acoustics. He has worked with Paramount, CRAY, Allied-Signal and the group The Moody Blues. Free newsletter at mrufo8@hotmail.com</t>
  </si>
  <si>
    <t>He7dXgoK91o</t>
  </si>
  <si>
    <t>2017 08 08</t>
  </si>
  <si>
    <t>https://youtu.be/mQaZx8BkvOk</t>
  </si>
  <si>
    <t>Dr. Hynek  Secrets of the Close Encounters Astronomer</t>
  </si>
  <si>
    <t>To many he is known as "Mister Swamp Gas," because of his involvement with the famous sightings near Ann Arbor, Michigan,
circa 1966 which received international attention. Dr J. Allen Hynek's career in the study of UFO phenomena began in 1948 at Ohio State (where he was a full professor in physics and astronomer) when the Air Forced asked him to act as astronomical consultant ot Project Blue Book. Starting out as a would be skeptic he later would become a thorn in the government's side refusing to dismiss the unexplained as the product of unreliable witness testimony. Exploring the Bizarre hosts Tim Beckley and Tim Swartz interview  MARK O' CONNELL'S is author of "The Close Encounters Man," (Hynek was a consultant  to Stephen Spielberg on the box office smash hit  movie) and  a screenwriter, teacher and blogger who has written episodes for Star Trek: The Next Generation.  Also joining in the conversation is JEROME CLARK author of more than 20 books, including the prizewinning, multivolume UFO Encyclopedia (1990-1998). Clark is a former editor for Fate Magazine and was closely associated with Dr Hynek as editor of the International UFO Reporter, the magazine of the Center for UFO Studies.</t>
  </si>
  <si>
    <t>mQaZx8BkvOk</t>
  </si>
  <si>
    <t>2017 07 19</t>
  </si>
  <si>
    <t>https://youtu.be/IvUI7wUezo8</t>
  </si>
  <si>
    <t xml:space="preserve">AFOSI AND  FBI SPECIALIST TURNS UFO CONSPIRACY  SPY </t>
  </si>
  <si>
    <t>Timmy B celebrates  his birthday in the backroom Las Vegas style (ya baby), as Tim Swartz holds down the (Charles) fort with "special agent" (i.e. US Air Force Office of Special Investigations and FBI Security) guest WALTER BOSLEY  best known as an investigator of historical occult mysteries, author of pulp fiction novels and a screenwriter who has appeared on History Channel's 'Ancient Aliens.'.
After nineteen years in national security, Walter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then worked as a counterterrorism operational consultant for six years following military service. 
Bosley spends his time writing fiction and non-fiction, as well as investigating strange mysteries, in between PI assignments. The latest news about Bosley's projects can be found at the following blogs: empireofthewheel.blogspot.com &amp; lostcontinentlibrary.blogspot.com
I guess we will never really know what went out behind the green door for Beckley's birthday but Peter did manage to sneak in an animation camera and got a few clips which hopefully won't end up on Pron Hub. Happy Bithday to Tim Beckley! Now quick, let's party while there's beer left!</t>
  </si>
  <si>
    <t>IvUI7wUezo8</t>
  </si>
  <si>
    <t>2017 07 08</t>
  </si>
  <si>
    <t>https://youtu.be/lM__V_pX0UM</t>
  </si>
  <si>
    <t>Kenneth Arnold Tribute - 70 Years Of UFO Paranoia!</t>
  </si>
  <si>
    <t>It all started on June 24, 1947 when civilian pilot Kenneth Arnold observed a fleet of 9 unknown
objects which reflected the rays of the sun, and were traveling at over 1700 mph between the peaks of Washington's
most beautiful Mount Rainier. Exploring The Bizarre's  Tim Beckley and Tim Swartz welcomes Arnold's
grand daughter, SHANELLE SCHANZ  to our microphones  in a rare interview. She is joined by veteran UFO researcher and  optical expert DR BRUCE MACCABEE   whose recent book "Three Minutes In June" is a definitive study of   this historic event. Going into depth we also learn about Arnold's additional sightings that have never been reported and the threats against him should be speak out on this subject. There are also paranormal incidents in Arnold's life and synchronicities. Not to be forgotten is what Beckley calls the "June 24th Enigma," in which over a dozen UFO researchers have passed away on the anniversary of the pilot's 
sighting. It is not generally understood that Arnold believed that UFOs might be other than extraterrestrial in original, and
was swayed more toward a paranormal understanding of the phenomena in the latter part of his life.  Listen to the show live
every Thursday evening at 10 Eastern on KCORradio.com
Check out our audio podcast, available at http://feeds.feedburner.com/ExploringTheBizarre as well as on stitcher, itunes, or your favorite podcatcher!</t>
  </si>
  <si>
    <t>lM__V_pX0UM</t>
  </si>
  <si>
    <t>2017 07 05</t>
  </si>
  <si>
    <t>https://youtu.be/b562pHITW5g</t>
  </si>
  <si>
    <t xml:space="preserve">Earth Is A Computer Simulation. Is The Matrix Bubble Bursting </t>
  </si>
  <si>
    <t>Seasoned journalist and editor of Alternative Perceptions (free on line magazine www.apmagazine.info/) interviews the esteemed Tim Beckley publisher and editor whose most recent work "The Matrix Control System of Philip K Dick and The Paranormal Synchronicities of Timothy Green Beckley" tackles some very intriguing cosmic questions regarding our Earth being a computer simulation and the "fact" that we may be living inside a Matrix bubble which could be about to burst (and than where will be find ourselves). Beckley is the host of the weekly  podcast, "Exploring The Bizarre"...Enjoy this special bonus.</t>
  </si>
  <si>
    <t>b562pHITW5g</t>
  </si>
  <si>
    <t>2017 07 01</t>
  </si>
  <si>
    <t>https://youtu.be/4QsOuaADD_o</t>
  </si>
  <si>
    <t>Talking Trash With The Boogeyman &amp; Scary Monsters</t>
  </si>
  <si>
    <t>BENJAMIN JEFFRIES and BRYAN BONNER  know what scares you!  That shadow in the corner of your room that calls out to you every night and the footsteps in the attic when there cannot possibly be anyone up there. It all have our boogeyman. Benjamin has always been attracted to the dark side of the paranormal. He is author and certifiable madman behind "Lost in the Darkness," "Grim Shadows Falling:Haunting Tales From Terrifying Places,"  and the most recent "Interview with the Boogeyman: A Monster For All Times." Ben tells hosts Tim Beckley and Tim Swartz on Exploring The Bizarre (KCORradio.com) that he's been into monsters and ghosts, folktales and legends for as long as he can remember. Bryan and his partner Baxter use sound scientific methods to investigate everything from psychics to ghosts, poltergeist, cryptids and UFOs. Together they formed the Rocky Mountain Paranormal Research Society in 1999 and how host haunted diners and recreate Victorian Seance in an authentic atmosphere. Free newsletter www.ConspiracyJournal.com</t>
  </si>
  <si>
    <t>4QsOuaADD_o</t>
  </si>
  <si>
    <t>2017 06 24</t>
  </si>
  <si>
    <t>https://youtu.be/EYPTDXIH6b0</t>
  </si>
  <si>
    <t>Occult Icons &amp; The Matrix  PK Dick, Ken Anger, R.A. Wilson,  Manson, LaVey</t>
  </si>
  <si>
    <t>Its a strange universe out there and our influences are many and varied. Exploring The Bizarre's  Tim Beckley and Tim Swartz welcome Valerie D'Orazio and Adam Gorightly who discuss the most powerful Occult Icons -- both positive and negative  -- of our time. We take a deep, sometimes dark, look at the careers of Kenneth Anger, John Keel, Philip K. Dick, Anton LaVey,  Timothy Leary, Dr. John C. Lilly, David Bowie, Charles Manson, Robert Anton Wilson, and try to figure out why we love -- and hate -- them so much. Valerie is an author and editor who has worked for MTV, DC Entertainment, Heavy Metal and is editor at ButterflyLanguage.com. Adam is known for his pop culture books and  
interest in psychedelics. His next work will be on UFO Contactees.  Free newsletter ConspiracyJournal.com</t>
  </si>
  <si>
    <t>EYPTDXIH6b0</t>
  </si>
  <si>
    <t>2017 06 16</t>
  </si>
  <si>
    <t>https://youtu.be/ikpTSe5QLH4</t>
  </si>
  <si>
    <t>UFO Scavenger Hunt - DC Flap, Cop Pilot Sightings, ET Encounters</t>
  </si>
  <si>
    <t>The world of UFOs can be a magical one. Join Exploring The Bizarre hosts Tim and Tim as they travel down memory lane, revisiting with guests Dr Irena Scott (author "UFOs Today") and Rick Hilberg (publisher UFO Digest) some of the most classic cases from the UFO flap over DC, to the weird humanoids sighted in France and Italy during the mid 1950s. If you think you know all there is to know about UFOs throughout modern history  you are barking up the wrong tree. Visit UFO hot spots. Learn about the "alien" who chased a patrol car at over 40 miles an hour.  Sightings galore by pilots. Radar tracking. Bring your own bell-shaped UFO and join in the fun. Free newsletter mrufo8@hotmail.com</t>
  </si>
  <si>
    <t>ikpTSe5QLH4</t>
  </si>
  <si>
    <t>2017 06 10</t>
  </si>
  <si>
    <t>https://youtu.be/TXLf4ty3tEw</t>
  </si>
  <si>
    <t>Shocking!  Magnetic Alien Abductions of Kate Thorvaldsen</t>
  </si>
  <si>
    <t>Exploring the Bizarre hosts Tim Beckley/Tim Swartz are joined by "UFO Pro" Peter Robbins and Kate Thorvaldsen live from Norway. Robbins, who was Budd Hopkins assistant for many years, introduces us to this remarkable new abduction experiencier who has had numerous encounters with ETs since the age of 3 when they first appeared to her on Xmas Eve.  She has 25 symettrical implants over various parts of her body where magnets strangely stick to her skin. Something weird is going on in the galaxy and everyone here wants to sort the weirdness out. Free Newsletter: mrufo8@hotmail.com</t>
  </si>
  <si>
    <t>TXLf4ty3tEw</t>
  </si>
  <si>
    <t>2017 06 03</t>
  </si>
  <si>
    <t>https://youtu.be/tWwMvmbxWP8</t>
  </si>
  <si>
    <t>Supernatural Terrorists -- Spooks, Spirits, Hexes, Parasites</t>
  </si>
  <si>
    <t>You can call out the Marines but they won't do you any good when you're dealing with denizens of the dark. This weeks Exploring the Bizarre host Tim Beckley welcomes L'Aura Hladik Hoffman, author of "Ghosts of the Poconos" and Director of the NJ Ghost Hunters Society, and our special paranormal sidekick Paul Eno. Here
are some of the most chilling tales of supernatural which go beyond the "ordinary" even in this field. Paul is the host of Behind the Paranoral and author of numerous works including "Behind The Paranormal: Everything you know is Wrong." Free newsletter
-- mrufo8@hotmail.com</t>
  </si>
  <si>
    <t>tWwMvmbxWP8</t>
  </si>
  <si>
    <t>2017 05 30</t>
  </si>
  <si>
    <t>https://youtu.be/KBORVpNSSwY</t>
  </si>
  <si>
    <t>Terror Filled Night  Crawling Lights of the Sierra Nevada</t>
  </si>
  <si>
    <t>A STARTLING NEW ABDUCTION THAT IS OUT OF THIS WORLD!!                                                                                                                           Mackenzie Mathis director of the documentary "Ten Eleven O Two" introduces Tim and
Tim to Ken Mathis and Adolph Santistevan who spent two nights of absolute terror while
camping in the Sierra Nevada mountains. Their camp was besieged by several alien beings
who were accompanied by mysterious crawling lights which later "invaded" the home of the
key witnesses. Their sincerity rings true throughout their encounter which is further
documented upon passing a polygraph test.   FREE Conspiracy Journal subscription, 
Mrufo8@hotmail.com</t>
  </si>
  <si>
    <t>KBORVpNSSwY</t>
  </si>
  <si>
    <t>2017 05 23</t>
  </si>
  <si>
    <t>https://youtu.be/IuAn1n2_F9Y</t>
  </si>
  <si>
    <t>The Matrix. Philip K. Dick,. Synchronicities. Roswell Crash. Maine UFOs.</t>
  </si>
  <si>
    <t>Mayday! Mayday! We are imprisoned in a computer simulation and only the late Philip K Dick can help us escape. Tim B. chats with the organizer of the PKD Film Festival, Daniel Abella about the weird universe of synchronicities and utter coincidences. There is a living, breathing force behind such events. Plus Nick Redfern expands his controversial theory on the Roswell UFO Crash, and Nomar Slevik fills us in on the history of UFO events in Maine. Link to brave new book - https://www.amazon.com/Matrix-Control-System-Paranormal-Synchronicities/dp/160611977X/ref=sr_1_2?s=books&amp;ie=UTF8&amp;qid=1495555630&amp;sr=1-2&amp;keywords=philip+k+dick+matrix</t>
  </si>
  <si>
    <t>IuAn1n2_F9Y</t>
  </si>
  <si>
    <t>2017 05 19</t>
  </si>
  <si>
    <t>https://youtu.be/HCcAaD1ssVU</t>
  </si>
  <si>
    <t>Hudson Valley Zombie Apocalypse! And 70 Years of Lies!</t>
  </si>
  <si>
    <t>The UFO wave in the Hudson Valley produced thousands of eye witness reports.. The flap is on a par with the Phoenix Lights sightings. LINDA  ZIMMERMANN  is author of "More Hudson Valley UFOs," and the novel" Hudson Valley Zombie Apocalypse" and is featured "In The Night Sky", an award-winning documentary. DR IRENE SCOTT received her PhD from the University of Missouri and has done teaching at the University of Missouri and at Battelite Memorial Institute.. "70 Years Of Lies, Disinformation and Government Cover-up" is without a doubt one of the best volumes on the history of UFOlogy and those involved in it. Hosts Tim and Tim were flabbergasted at the wealth of information that was shared during the show. Free newsletter mrufo8@hotmail.com</t>
  </si>
  <si>
    <t>HCcAaD1ssVU</t>
  </si>
  <si>
    <t>2017 05 06</t>
  </si>
  <si>
    <t>https://youtu.be/i_H_qsaFfHc</t>
  </si>
  <si>
    <t>Invasion of the  Saucer Men  - Pine Bush NY Photos.Videos</t>
  </si>
  <si>
    <t>Exploring The Bizarre (KCORradio.com) co-hosts Tim Beckley and Tim Swartz welcome to
the microphone Dr Bruce Cornet and journalist Harold Egeln. The long time UFO experiencers
talk about the tremendous UFO flaps over the years in Pine Bush and Brewster, NY, that included the
sightings of manta-ray shaped UFOs, complete with thunderous sounds. UFOs seen over graveyard,
open fields, rural roads. Pine Bush now has a yearly alien festival. Sightings in Hudson Valley go back
hundreds of years.  http://userpages.monmouth.com/~bcornet/ and http://www.space-ufo-explorer.com/
Free Conspiracy Journal newsletter mrufo8@hotmail.com</t>
  </si>
  <si>
    <t>i_H_qsaFfHc</t>
  </si>
  <si>
    <t>2017 05 04</t>
  </si>
  <si>
    <t>https://youtu.be/rPIru5PCojY</t>
  </si>
  <si>
    <t>Women In The Paranormal - History's Finest!. Today's Best! Weirdness!</t>
  </si>
  <si>
    <t>Don't call them sweethearts. Call them today's most informed PSI researchers. SHAWN ROBBINS, "Good Witches Guide" author  tracked Russian subs for the CIA and has long been considered one of America's top psychics. JILL HEINEN  investigates haunted cemeteries, residences and historical landmarks for the Paranormal Moms Society (PMS).and Apex Paranormal. JEN DEVILLIER is a medium/spiritual teacher/lecturer and author of "Dark Night Haunting." CLAUDIA CUNNINGHAM i-- known as the MIB Lady to hosts Tim and Tim -- discusses spooky places in and around Albany,NY. Hear EXPLORING THE BIZARRE is live every Thursday on KCORradio.com at 10 PM Eastern/7 PM Pacific. One of the hottest UFO/paranormal podcasts you will ever find. Free newsletter at www.ConspiracyJournal.com - We are out of this world!</t>
  </si>
  <si>
    <t>rPIru5PCojY</t>
  </si>
  <si>
    <t>2017 04 28</t>
  </si>
  <si>
    <t>https://youtu.be/VeBypVnUA6o</t>
  </si>
  <si>
    <t>HITLER, REPTILIAN SHAPESHIFTERS, BLUE SKINNED ALIENS</t>
  </si>
  <si>
    <t>Is there a secret race of reptilian shapeshifters living among us and controlling the world? Len Kasten says the scaly  monsters sided with Hitler, control our banking system and have used stealth tactics to master mind the enslavement of humans.  Erica Goetsch has a more positive spin on the serpent-like ETs who have communicated with her since she was a child, and continue to contact her even today. Tim and Tim are utterly taken back by these "friends" of David Ike. Free newsletter -  www.conspiracyjournal.com</t>
  </si>
  <si>
    <t>VeBypVnUA6o</t>
  </si>
  <si>
    <t>2017 04 20</t>
  </si>
  <si>
    <t>https://youtu.be/BsbGe0w7igU</t>
  </si>
  <si>
    <t>Adm. Byrd's Hollow Earth Exploits - New Occult Joshua P Warren Revelations</t>
  </si>
  <si>
    <t>Join guest moderator Joshua P Warren as he takes you on a journey to the Hollow Earth. Hear revelations never before revealed as detailed in new book "Secret Exploits Of Admiral Richard E. Byrd" by Tim Beckley, Sean Casteel, Tim Swartz, Tim Cridland and Michah Hanks. Than learn some fascinating occult facts from Josh as he tells you about his latest research project as only Mr Warren can!                                                                                            MUSIC RIGHTS: 
"Hackerland," "The Evening of Departure," and "The Halloween Dawn" by Twin Musicom are licensed under a Creative Commons Attribution license (https://creativecommons.org/licenses/by/4.0/)
Source: http://www.twinmusicom.org/song/248/the-halloween-dawn
Source: http://www.twinmusicom.org/song/292/hackerland
Artist: http://www.twinmusicom.org</t>
  </si>
  <si>
    <t>BsbGe0w7igU</t>
  </si>
  <si>
    <t>2017 04 15</t>
  </si>
  <si>
    <t>https://youtu.be/Ua4YJcg2ZXw</t>
  </si>
  <si>
    <t>Journalists Discuss UFO Cold Cases - 100K Sightings Analysed</t>
  </si>
  <si>
    <t>Think you know everything there is to know about UFOs? Guess again. Cheryl Costa' reveals many sensational facts about UFO patterns based on research that went into her "UFO Sightings Desk Reference" book. Dave Toplikar's "UFO Cold Cases: Kansas - Secret USAF Files Declassified" targets 700 cases from Blue Book Files. Free newsletter www.ConspiracyJournal.com</t>
  </si>
  <si>
    <t>Ua4YJcg2ZXw</t>
  </si>
  <si>
    <t>2017 04 09</t>
  </si>
  <si>
    <t>https://youtu.be/sfOzC8Bp4_Q</t>
  </si>
  <si>
    <t>Adm Byrd's Lost Diary, Hollow Earth, JFK Assassination, Nazi UFOs</t>
  </si>
  <si>
    <t>Its the most fascinating conspiracy. Live from Germany, Tim Cridland expands on his research in "Lost Exploits Of Admiral Richard E. Byrd" (ISBN:1606112384)  connecting the JFK assassination to the Byrd dynasty, the Hollow Earth theory and Nazi UFOs. Hosts Tim and Tim also welcome Dennis Crenshaw (TheHollowEarthInsider.com) and Micah Hanks author "Ghost Rockets" (.gralienreport.com) as they delve into inner earth mysteries, a concept that is growing in popularity. Exciting coverage from top researcher today. Free sub: ConspiracyJournal.com</t>
  </si>
  <si>
    <t>sfOzC8Bp4_Q</t>
  </si>
  <si>
    <t>2017 04 04</t>
  </si>
  <si>
    <t>https://youtu.be/kFbF-6oXobk</t>
  </si>
  <si>
    <t>The Beatles, Secret Societies, Statue of Liberty -- Goddess of the New World</t>
  </si>
  <si>
    <t>Robert Hieronimus is an historian, visual artist specializing in giant murals (ie John Hopkins rotunda) and painted artcars including  the famous "Woodstock Bus." He is the host of 21st Century Radio, the longest running  show on the New Paradigm. His most recent book co authored by Laura Cortner is "The Secret Life of Lady Liberty:Goddess in the New World." Bob talks about his illustrious career, as a  counter  culture icon who has easily blended with diverse elements of society. Laura points out how Lady Liberty represents oppressed females and other suppressed classes. . Free Subscription: www.ConspiracyJournal.com - Exploring Bizarre Live Thursdays 10 PM Eastern on KCORradio.com</t>
  </si>
  <si>
    <t>kFbF-6oXobk</t>
  </si>
  <si>
    <t>2017 03 27</t>
  </si>
  <si>
    <t>https://youtu.be/xEZO9qqYoiY</t>
  </si>
  <si>
    <t>Cryptid Madness-- Boggy Creek, Ole Dixie Monsters, John Keel's Birthday</t>
  </si>
  <si>
    <t>Pass the moonshine  hop in the swamp buggy and head on out to Boggie Creek to celebrate John Keel's birthday (he would have been 79 on March 25) with monster hunter Lyle Blackburn and movie maker Seth Breedlove. We're going to say howdy  to some of the most frightening critters to be found south of the Mason Dixon Line, in particular the Boggy Creek Monster (aka the Fouke Monster)  We investigate the ultimate Southern Bigfoot on the ultimate paranormal show with hosts Tim and Tim. Free subscription www.ConspiracyJournal.com</t>
  </si>
  <si>
    <t>xEZO9qqYoiY</t>
  </si>
  <si>
    <t>2017 03 18</t>
  </si>
  <si>
    <t>https://youtu.be/XQzYsxDbQF4</t>
  </si>
  <si>
    <t>Earth VS The Flying Saucers -- And Larry Warren.   RendleSHAM Update!</t>
  </si>
  <si>
    <t>What can we now believe about Britain's "version of Roswell?" Has the case become an utter sham? No "coincidence" about the ending of the name it would seem. Why the false accusations by  commanding officer Col. Halt against primary "whistleblower" Larry Warren that he was a drug addict, dishonorably discharged and was not permitted to carry a firearm? Why is an all out war being conducted decades later? TO SPREAD DISINFORMATION!? Larry and Ben Emlyn-Jones battle the evil empire in this exclusive. Also Churchill and Mussolini's X Files.  Free newsletter www.ConspiracyJournal.com</t>
  </si>
  <si>
    <t>XQzYsxDbQF4</t>
  </si>
  <si>
    <t>2017 03 11</t>
  </si>
  <si>
    <t>https://youtu.be/JQErRrmrDa4</t>
  </si>
  <si>
    <t>Ouija Boards, Witch Boards, Talking Boards And Spirit Communications</t>
  </si>
  <si>
    <t>We learn that the Ouija Board has outsold Monopoly over the years and while some seem to think it is likely to bring in demons and evil spirits guests,  Robert Murch, (world's leading historian on this spirit communications device) and author Barry Strohm ("Spirits Speak of Conspiracies &amp; Mysteries") say this is far from the case. Hosts Tim and Tim  learn how and why the board works and what you need to do to protect yourself  to make sure Howdy doesn't  come through and curse and spit pea soup at you.  Unlike other shows we ain't afraid of no ghosts or negative spirits. Free newsletter subscription mrufo8@hotmail.com</t>
  </si>
  <si>
    <t>JQErRrmrDa4</t>
  </si>
  <si>
    <t>https://youtu.be/z8wEf7rp-es</t>
  </si>
  <si>
    <t>Midnight Monster Madness --  Cryptids, Dogmen, Bigfoot , Giant Smellies</t>
  </si>
  <si>
    <t>Turn up the camp fire, take out the night goggles and cameras and get ready to  take a trip through MONSTERLAND with author Ronny Le Blanc and radio host/blogger Lon Strickler. Co hosts Tim and Tim  go deep into the marshland and backwater  to hold a personal smack down with the strangest creatures of the night. Believe you me this is not just some silly Bigfoot monster hunt -- we've got beasties of all shapes and sizes and they could be in your backyard and READY TO COME FOR YOU!  Free Newsletter: www.ConspiracyJournal.com</t>
  </si>
  <si>
    <t>z8wEf7rp-es</t>
  </si>
  <si>
    <t>2017 03 04</t>
  </si>
  <si>
    <t>https://youtu.be/a_Spc2K8jz8</t>
  </si>
  <si>
    <t>GOD DAMN IT  -- CHRISTIANITY VS ANCIENT ALIENS. SECRET SOCIETIES</t>
  </si>
  <si>
    <t>Who would ever think that a discussion of religion vs the ancient astronauts theory  humankind's creation  genetic engineering and a holy deception could be so enlightening and entertaining? Dr Rita Louise is a respective author, medical intuitive  producer. She is joined by Jim Wills whose background in theology and education has led to his writings on the apocalypse, cross cultural spirituality and the unknown. Free subscription www.ConspiracyJournal.com</t>
  </si>
  <si>
    <t>a_Spc2K8jz8</t>
  </si>
  <si>
    <t>2017 02 24</t>
  </si>
  <si>
    <t>https://youtu.be/1kn2FR0YnaM</t>
  </si>
  <si>
    <t xml:space="preserve">  Commander X  - UFO Whistle Blower Identified. Joshua P. Warren Explains!</t>
  </si>
  <si>
    <t>After years of hiding in the shadows we reveal the identity of the mysterious military operative Commander X. Speaking of Strange host Joshua P. Warren details the Commander's exploits with the Greys and secures info from the new book The Commander X Files Updated. which promises to be the underground hit of the season. Josh is a frequent guest on Coast to Coast AM and a long time movie maker, web host and author.  Free print subscriptions www.ConspiracyJournal.com</t>
  </si>
  <si>
    <t>1kn2FR0YnaM</t>
  </si>
  <si>
    <t>2017 02 18</t>
  </si>
  <si>
    <t>https://youtu.be/RYgjQBNcZa0</t>
  </si>
  <si>
    <t>Fire, Brimstone, Immortality - Learning To Play The Alien Way!</t>
  </si>
  <si>
    <t>Damn right you can live forever! The unflappable Nick Redfern says that Ultra-terrestrial beings might hold the key to immortality so you don't have to keep your head frozen in a cryonics jar like supposedly Ted Williams or Walt Disney. Likewise, the scent of an alien or bigfoot may not be all that pleasant but researcher Joshua Cutchin says we might have to learn to live with the odor of brimstone if we want to undergo a close encounter. Tim and Tim have their eyes, nose and ears to the ground as usual. Free magazine www.ConspiracyJournal.com</t>
  </si>
  <si>
    <t>RYgjQBNcZa0</t>
  </si>
  <si>
    <t>2017 02 12</t>
  </si>
  <si>
    <t>https://youtu.be/UpMLNtQp5gc</t>
  </si>
  <si>
    <t>CREATURES OF THE NIGHT AND THE HUNGER FOR HUMAN BLOOD</t>
  </si>
  <si>
    <t>According to Rosemary Ellen Guiley and Varla Venture there are those who live in constant fear of predators who lurk in the shadows -- be they vampires, fairies, shape shifters, cryptid creatures or a host of other "beastly things." Both guests are veterans of "nightmare alley," so get ready to get spooked as this weeks host Tim Swartz takes you on a tour of the bizarre. Free newsletter: ConspiracyJournal.com</t>
  </si>
  <si>
    <t>UpMLNtQp5gc</t>
  </si>
  <si>
    <t>2017 02 11</t>
  </si>
  <si>
    <t>https://youtu.be/jaTW8MQrAmw</t>
  </si>
  <si>
    <t>Ghostbusters, Bishop Pike, Heavenly Realms  &amp; Proof Of  After Life</t>
  </si>
  <si>
    <t>Next time you see some loose change in the house don't assume its just "chump change" as it could be a sign from a deceased love one. .Nancy Northrop and Maria D' Andrea talk about "Pennies From Heaven," and "dating" in the Summerland. Have no fear death is not the end and you can take it with you. Uplifting and revealing findings no longer considered "fringer" that the name on your tombstone is of little importance to anyone but the caretaker. Live on my friends. Live on. Free subscription ConspiracyJournal.com</t>
  </si>
  <si>
    <t>jaTW8MQrAmw</t>
  </si>
  <si>
    <t>2017 02 05</t>
  </si>
  <si>
    <t>https://youtu.be/k_dD6cuyX4M</t>
  </si>
  <si>
    <t>Amityville, Ghost Busters, Evil  Poltergeists &amp; USAs  Most Haunted House!</t>
  </si>
  <si>
    <t>Shit man things are getting heavy around here. Talk about the nastiest demons around...we got them and than some! These ghouls play for keeps but so do our guest author Bill Hall and Steve Mera editor of Phenomena the free on line magazine. Talk centers on the most haunted house in America -- Bridgeport, Connecticut, a poltergeist case that had over 100 witnesses; including police officers.  You'll want to keep the dog in on this one -- for protection as you hear episode after episode that will chill you to the bone. Free subscription www.ConspiracyJournal.com</t>
  </si>
  <si>
    <t>k_dD6cuyX4M</t>
  </si>
  <si>
    <t>2017 02 04</t>
  </si>
  <si>
    <t>https://youtu.be/o96rS-5Ms-s</t>
  </si>
  <si>
    <t>GroundZero Tim Swartz -- Beyond Antarctica; quest for the great unknown.</t>
  </si>
  <si>
    <t>Strange things have been happening at the poles recently. Astronaut Aldrin got sick and had to leave. No one knows why John Kerry or the Pope were there. Admiral Byrd started the mystery -- Tim Swartz might be able to end it! Clyde Lewis reveals the secrets.</t>
  </si>
  <si>
    <t>o96rS-5Ms-s</t>
  </si>
  <si>
    <t>2017 01 31</t>
  </si>
  <si>
    <t>https://youtu.be/OsTHK8mFLJo</t>
  </si>
  <si>
    <t xml:space="preserve"> CRASHED  SAUCERS, ALIENS FOUND ALIVE, UNRAVELING THE COVER UP!</t>
  </si>
  <si>
    <t>Roswell is not the only UFO crash in town...in fact the evidence is light weight compared to the research done by historian Harry Drew on the Kigman, AZ saga, which includes light "crashes" and the arrival of UFO occupants kept in "protective custody" till they escaped from an underground jail MYSTERIOUSLY. Likewise Paul Blake Smith goes back to Cape Girardeau circa 1941 to detail how a minister gave last rites to ETs injured in a mishap. Did Roosevelt know? Free subscription www.ConspiracyJournal.com</t>
  </si>
  <si>
    <t>OsTHK8mFLJo</t>
  </si>
  <si>
    <t>2017 01 30</t>
  </si>
  <si>
    <t>https://youtu.be/Te1xWciPVKE</t>
  </si>
  <si>
    <t>Spooky Unexplained Canada  Shag Harbor Update! Bizarre Haunts!</t>
  </si>
  <si>
    <t>Gather your favorite team of Siberian Huskies and heat up the hot chocolate.as we head up north to unravel some of the most perplexing mysteries of our time. Don Ledger is  the "top gun" investigator of the Shag Harbor UFO crash and his research continues after decades of cover ups. Dawn Hunter Clark describes the most haunting events of her life and no spooks are out of bounds to this talented author/researcher. By this time you know hosts Tim and Tim are not going to let you down. Free subscription - www.ConspiracyJournal.com</t>
  </si>
  <si>
    <t>Te1xWciPVKE</t>
  </si>
  <si>
    <t>2017 01 28</t>
  </si>
  <si>
    <t>https://youtu.be/U3QJFu-H4yk</t>
  </si>
  <si>
    <t>Truth About Giants And Ancient Gods -- Lost History Recovered!</t>
  </si>
  <si>
    <t>Whopper of a show on the Hidden History of the Americas and the World! Xaviant Haze says that giants walked the Americas. Some of them might have been cannibals. Massive burial mounds have been uncovered containing strange artifacts. Jim Wills exposes mysteries, myths and mankind's secret past. These authors know their stuff. They convinced hosts Tim and Tim. FREE newsletter ConspiracyJournal.com</t>
  </si>
  <si>
    <t>U3QJFu-H4yk</t>
  </si>
  <si>
    <t>2017 01 23</t>
  </si>
  <si>
    <t>https://youtu.be/0_BrMKoNJLI</t>
  </si>
  <si>
    <t>Witchcraft, Rock N' Roll, UFOs and the Foo Fighters  Startling Update!</t>
  </si>
  <si>
    <t>Grab up this episode. It will be music to your ears. Peter Bebergal has penned "Season of the Witch: How The Occult Save Rock N' Roll." Mack Maloney is the author of the Wingman series and the non fiction "UFOs In Wartime." And there IS a mysterious connection between rock and the flying saucers. Proof UFOs are seen most frequently during global crisis. Can they alter the outcome of a crisis? Free subscription www.ConspiracyJournal.com  Subscribe now and keep coming back for more bizarre conversation from Tim and Tim</t>
  </si>
  <si>
    <t>0_BrMKoNJLI</t>
  </si>
  <si>
    <t>2017 01 12</t>
  </si>
  <si>
    <t>https://youtu.be/fDbcP4qp6Fg</t>
  </si>
  <si>
    <t>Scary Tales  of The Bye Bye Man Told By Literary Genius Robert Schneck</t>
  </si>
  <si>
    <t>Join Tim Swartz and Tim Beckley (aka horror host Mr Creepo) as they speak with Robert Damon Schneck one of the creative   geniuses   behind  the hot new horror flick The Bye Bye Man based on the chapter "The Bridge to Body Island" in  Schneck's book The President's Vampire.This evil entity possesses souls and   there is only one way to avoid his curse: don't say or think his name, because once The Bye Bye Man gets inside your head, he takes control. This is a hell of a terrifying horror ride!</t>
  </si>
  <si>
    <t>fDbcP4qp6Fg</t>
  </si>
  <si>
    <t>2017 01 11</t>
  </si>
  <si>
    <t>https://youtu.be/p_-EJCe2H3Y</t>
  </si>
  <si>
    <t xml:space="preserve">Was Dr. Carl Sagan Assassinated  Was Astronaut Edgar Mitchel A UFO Contactee </t>
  </si>
  <si>
    <t>Get ready to be shocked with the accusations made in this episode as Tim and Tim speak with Rey Hernandez of the Dr. Edgar Mitchell  Free Experiencer Research Study and their  summary of the groups findings following   a survey of over 3000 UFO abductees. Donald Zygutis tells of NASA's plot to suppress the ancient aliens theory of Dr Carl Sagan, the "People's Scientist" which might have resulted on an attempt on his life. Free Subscription at ConspiracyJournal.com</t>
  </si>
  <si>
    <t>p_-EJCe2H3Y</t>
  </si>
  <si>
    <t>2016 12 19</t>
  </si>
  <si>
    <t>https://youtu.be/2namx9rEBJE</t>
  </si>
  <si>
    <t>Donald Trump's Nuclear War Coming Soon -- Forecasters Proclaim!</t>
  </si>
  <si>
    <t>Better get your bomb shelter ready because according to forecasts Donald Trump will pave the way for a nuclear conflict. It will be messy and prolonged!  Join hosts Tim and Tim as the hop on board the time travel express with Jason Quitt, John Titor and Maria D'Andrea as they  describe the future -- and where it could easily go wrong. Free Subscription www.ConspiracyJournal.com</t>
  </si>
  <si>
    <t>2namx9rEBJE</t>
  </si>
  <si>
    <t>2016 12 17</t>
  </si>
  <si>
    <t>https://youtu.be/QHlYVKrbp3Q</t>
  </si>
  <si>
    <t xml:space="preserve">Return of the  Space Brothers  - UFO Peacemakers  Invaders From  Mars  </t>
  </si>
  <si>
    <t>Hosts Tim and Tim go retro with a classic UFO show featuring a rare interview with Dr. Leo Sprinkle (University of WY) and our favorite "Venusian"  Diane Tessman friend of time/space traveler Tibus who has been with her since childhood. Leo reviews his most famous cases (Carl Higdon, Herbert Schirmer, 3 KY women)  and reveals his own contact experiences and why the aliens are here. A very positive experience was had by all!</t>
  </si>
  <si>
    <t>QHlYVKrbp3Q</t>
  </si>
  <si>
    <t>2016 12 14</t>
  </si>
  <si>
    <t>https://youtu.be/qugZhPQn31U</t>
  </si>
  <si>
    <t>THE EXOTIC LAND OF OZ - A PARANORMAL ROAD TRIP ACROSS AMERICA</t>
  </si>
  <si>
    <t>Join our co hosts Tim and Tim as they venture down the highway of paranormal dreams with photographers, bloggers and authors Tony Urban and Michael Huntington.. Venture into old amusement parks. Stop and ponder at the spot where the Flatwoods Monster scared a group of WV residents. Visit also the  locations of famous UFO sightings, Haunted and Cryptid hot spots - Space &amp; Aviation Museums - Horror Film Locations -and spooky  Roadside Attractions. We guarantee this trip to be a journey to hell and back. Just bring the beer, the dog and an open mind.</t>
  </si>
  <si>
    <t>qugZhPQn31U</t>
  </si>
  <si>
    <t>2016 11 30</t>
  </si>
  <si>
    <t>https://youtu.be/1penwhHYtwQ</t>
  </si>
  <si>
    <t>Authenticated! Alien Gods of Ancient  Greece Walk Among Us - Plus  UFO Abductions</t>
  </si>
  <si>
    <t>The Gods of Mount Olympus are much more than  a myth. Just ask Hercules and Circe who say that the ancients walk the narrow lanes of the Greek Islands mingling with the locals without being recognized due to their  shape shifting powers. They are more than likely also abducting ordinary humans for their pleasure and are responsible for many UFO and paranormal events. This is an amazing show with two amazing guests who are all too familiar with the magick and mystery of the ancient world still alive today!</t>
  </si>
  <si>
    <t>1penwhHYtwQ</t>
  </si>
  <si>
    <t>2016 11 20</t>
  </si>
  <si>
    <t>https://youtu.be/xIX_nB4u4P4</t>
  </si>
  <si>
    <t>High Strangeness Native Americans  UFOs, Abductions, Crptids, Sky People</t>
  </si>
  <si>
    <t>Tim and Tim speak with Ardy Sixkiller Clarke and JC Johnson about some of the strangest events that have transpired to Native Americans on and off the reservations. These are mostly modern-day occurrences with a few historical events and include abductions by the "Sky People," living among the Ultra-Terrestrials, acknowledging Bigfoot as a friend,. Program is dedicated to the late Chris Warner Dickey who had numerous experiences on Second Mesa and who was hypnotized by Dr Leo Sprinkle.. Read Encounters With Star People and American Indian UFO-Starseed Connection.</t>
  </si>
  <si>
    <t>xIX_nB4u4P4</t>
  </si>
  <si>
    <t>2016 11 15</t>
  </si>
  <si>
    <t>https://youtu.be/crbXkDDaZRM</t>
  </si>
  <si>
    <t>NEW  PA. UFO BIGFOOT HOT SPOT - CRYPTIDS  &amp; CREATURES EMERGE IN THE DARK</t>
  </si>
  <si>
    <t>John hosts Tim Beckley and Tim Swartz as they discuss the latest hidden UFO hot spot in Pennsylvania which has become the scene of UFO and creature sightings with the addition of strange orange orbs and vanishing trucks complete with MIB-like  "strange men." Guests Paul Eno and  Shane Sirois admit that they were at first at a "lost for words," but have now become immersed in what appears to be an on going wave of phenomena. Free subs at www.ConspiracyJournal.com</t>
  </si>
  <si>
    <t>crbXkDDaZRM</t>
  </si>
  <si>
    <t>2016 10 31</t>
  </si>
  <si>
    <t>https://youtu.be/40IvuJaRQDU</t>
  </si>
  <si>
    <t>THE UFO ABDUCTION OF BETTY HILL UPDATE 2016 - Paranormal Elements of Abductions</t>
  </si>
  <si>
    <t>Hosts Tim and Tim talk with the Kathleen Marden the niece of the first UFO abductee Betty Hill. Here is never before released information on the case that "started it all." Also joining the discussion is Denise Stoner, Florida MUFON investigator and author of The Alien Abudction Files. We dig deep the get to the bottom of a complex mystery that continues to puzzle UFO buffs.</t>
  </si>
  <si>
    <t>40IvuJaRQDU</t>
  </si>
  <si>
    <t>2016 10 22</t>
  </si>
  <si>
    <t>https://youtu.be/6uTiMNWcnYM</t>
  </si>
  <si>
    <t>HALLOWEEN TRICKING WITH MR UFO - OH SO SPOOKY AND STRANGE HE IS!</t>
  </si>
  <si>
    <t>His ultra ego is "Mr Creepo" horror host. Listening to the Exploring The Bizarre archives you quickly realize Tim Beckley -- ie Mr UFOs -- can get out of hand. His humor is over the top and you either love it or hate it (boo to you). Here we see him "perform" on off the cuff "Halloween" UFO special at Carla's Balance in Jersey City. We guarantee you a few laughs while he steals some candy and pot from your trick or treat bag. Free newsletter www.ConspiracyJournal.com</t>
  </si>
  <si>
    <t>6uTiMNWcnYM</t>
  </si>
  <si>
    <t>2016 10 18</t>
  </si>
  <si>
    <t>https://youtu.be/2cRs7rgTz0M</t>
  </si>
  <si>
    <t>PARANORMAL CRYPTIDS VS FLESH &amp;  BLOOD HUMANOIDS FROM DEEP</t>
  </si>
  <si>
    <t>Its a monster battle royal. Nick Redfern and  "lake monster queen"  Katy Elizabeth -- who now spends days on Lake Champlain looking for Champ the lake monster --  explore the mysteries of "sea serpents" and whether or not they are physical creatures left over from a prehistoric age, or strange denizens of a supernatural world.  Katy has videos to prove her case. www.ConspiracyJournal.com</t>
  </si>
  <si>
    <t>2cRs7rgTz0M</t>
  </si>
  <si>
    <t>2016 10 09</t>
  </si>
  <si>
    <t>https://youtu.be/dBRsJUfBR6E</t>
  </si>
  <si>
    <t>Whistleblower Exposes NASA UFO Airbrushing Techniques - Secret Space Program</t>
  </si>
  <si>
    <t>Hosts of Exploring the Bizarre chat with whistleblower Donna Hare who saw UFOs being airbrushed out of NASA photos taken by astronauts while in their employment. Navy vet Dan Willis describes his military based UFO encounters. This is totally INSIDER stuff your not going to hear elsewhere!~ Secret Space Program, CIA, teleportation also rises to the surface during the evening. Free subscription at www.ConspiracyJournal.com  - Our show is the "real thing," unfair and unbalance against the NWO.</t>
  </si>
  <si>
    <t>dBRsJUfBR6E</t>
  </si>
  <si>
    <t>2016 10 08</t>
  </si>
  <si>
    <t>https://youtu.be/gWAnjj9CWTw</t>
  </si>
  <si>
    <t>DOGMEN, HELL HOUNDS, EXOTIC CRYPTIDS, MIB AND CHARLES FORT</t>
  </si>
  <si>
    <t>Tim Beckley and the MIB Lady, (Claudia Cunningham) are welcomed to Arcane Radio (http://www.arcaneradio.com/) by Lon, Butch and Sean as they explore some truly bizarre topics. Who or what indeed haunts the cemetary where Charles Fort is buried? Do Hell Hounds really come from hell? And why all the excitement over recent Dogmen sightings? Are the Men in Black behind all this and more? Also check out Mr UFOs Secret Files on YouTube and read Cryptid Creatures From Dark Domains (https://www.amazon.com/Cryptid-Creatures-Dark-Domains-Werewolves/dp/1606112244/ref=sr_1_1?s=books&amp;ie=UTF8&amp;qid=1475968620&amp;sr=1-1&amp;keywords=cryptid+creatures+beckley)</t>
  </si>
  <si>
    <t>gWAnjj9CWTw</t>
  </si>
  <si>
    <t>2016 10 04</t>
  </si>
  <si>
    <t>https://youtu.be/0nllwGFPnm8</t>
  </si>
  <si>
    <t>MODERN DAY ALIEN ARTIFACTS -- YES! THERE IS A SMOKING GUN</t>
  </si>
  <si>
    <t>Rick Hilberg and Preston Dennett join Tim and Tim to lay waste to the hard assed skeptics who say UFOs don't exist because there is no physical evidence. Well there are plenty of alien artifacts out there if only one searches. We start off talking about the "Alien Glove" which is probably the most unusual artifacts to come to our attention. Beckley visited with its discoverer John Peele at his Florida home way back in the late 1970s. He was to be on the program but has "mysteriously disappeared." There are plenty of photos, a video and lots of banter to keep the show moving. Free subscription available to our newsletter ConspiracyJournal.com</t>
  </si>
  <si>
    <t>0nllwGFPnm8</t>
  </si>
  <si>
    <t>2016 09 25</t>
  </si>
  <si>
    <t>https://youtu.be/jCSLtxXkUBQ</t>
  </si>
  <si>
    <t>SPOOKY ABANDONED VILLAGES, GHOST TOWNS, BIGFOOT, UFO HOT SPOTS</t>
  </si>
  <si>
    <t>Thomas D'Agostino is an impressive researcher of the paranormal with many notches on his "ghost hunters" belt. Tim Beckley and Tim Swartz welcome Tom along with Paul Eno to discuss some of the most far flung tales of the strange and unknown they have investigated in New England. These spirits are more than restless and they still speak with us through time.  Plus info. on on the new UFO/Bigfoot hotspot in the PA Triangle. Free newsletter www.ConspiracyJournal.com</t>
  </si>
  <si>
    <t>jCSLtxXkUBQ</t>
  </si>
  <si>
    <t>2016 09 20</t>
  </si>
  <si>
    <t>https://youtu.be/KX6-1rR8X7U</t>
  </si>
  <si>
    <t>VISUAL PROOF OF THE AFTERLIFE -- HOOKING UP WITH THE DEAD</t>
  </si>
  <si>
    <t>Timid souls and religious fundamentalists might wish to avoid this episode of Exploring The Bizarre as Tim and Tim greet Marti and Michael Parry who bring the other side of the veil closer to the physical plane. Michael is a talented medium and channel, while Matti produces authentic and very realistic art of those who now reside "elsewhere" and whose loved ones come  to establish contact with the departed which is validated by remarkably renderings  of the souls of family members and friends. Explores the history of psychic art in the history of Spiritualism beginning with the Bangs Sisters. 
 http://www.spiritart.com/  Free subscriptions www.ConspiracyJournal.com</t>
  </si>
  <si>
    <t>KX6-1rR8X7U</t>
  </si>
  <si>
    <t>2016 09 12</t>
  </si>
  <si>
    <t>https://youtu.be/9t5d7zdlyis</t>
  </si>
  <si>
    <t>UNWASHED ZOMBIE HERDS AND THE GHOSTS OF INSANE VILLE ARE ALIVE IN UTAH</t>
  </si>
  <si>
    <t>This is an incredibly spooky assed show featuring author/researcher Richard Estep and Cami Anderson who have written (in blood?) Asylum 49 about a real Halloween Haunt that is really haunted by
aggressive spirits, phantom doctors and a secret lair known as Room 666. Hosts Tim and Tim discuss the history of "Ghost Trains" and the popularity of Haunts which now attract twelve million visitors a year. This may be a bit "edgy" for some. An early Halloween present -- if you dare!</t>
  </si>
  <si>
    <t>9t5d7zdlyis</t>
  </si>
  <si>
    <t>https://youtu.be/oZ8LNEVf4pk</t>
  </si>
  <si>
    <t>HOMECOMING OF THE MARTIANS - NUCLEAR WAR ON MARS - SECRET SPACE PROGRAM</t>
  </si>
  <si>
    <t>Nuclear physicist Dr. John Brandenburg discusses with host Tim Swartz and special guest Olav Phillips. his theory  that there is ample evidence (in the form of artifacts observed by orbiters and rovers) for an ancient civilization on the red planet, which he believes was wiped out in a nuclear holocaust at some time in the distant past. His quest began with early images from the Viking orbiter, which showed the famous "face" in the Cydonia region. He and fellow scientists examined this and subsequent pictures taken with better resolution and discovered that the formation had "nostrils" where the nose would be. Brandenburg says that Mars "was earthlike in the past." Anti travity and the secret space program are also discussed. Free newsletter at ConspiracyJournal.com</t>
  </si>
  <si>
    <t>oZ8LNEVf4pk</t>
  </si>
  <si>
    <t>2016 09 05</t>
  </si>
  <si>
    <t>https://youtu.be/htE5hYIQw8g</t>
  </si>
  <si>
    <t>SEDONA MYSTERIES, PHOENIX LIGHTS, CROP CIRCLES - 2016 UPDATE</t>
  </si>
  <si>
    <t>From the UK Busty Taylor reveals TRUTH about Crop Circles (some he is convinced remain engineered by alien "hands") 2016,  while the lovely Sue Gordon dishes the cosmic dirty on the "Blue Angels"  orbs, the Phoenix Lights and the madness and mysteries of Sedona, AZ.. Both guests are down to earth yet unravel  the most magical of phenomena before our very eyes. We promise you a miracle! Hosts Tim Beckley and Tim Swartz have this charming way that puts guests at ease.</t>
  </si>
  <si>
    <t>htE5hYIQw8g</t>
  </si>
  <si>
    <t>2016 08 29</t>
  </si>
  <si>
    <t>https://youtu.be/u39F1UDRG_U</t>
  </si>
  <si>
    <t>THE NAZIS, TIME TRAVEL, SECRET SOCIETIES, MIND CONTROL, OCCULT</t>
  </si>
  <si>
    <t>Join hosts Tim and Tim as they get the latest findings from  original Montauk  researcher and publisher   Peter Moon who now  heads f the Time Travel Education Center. The always enlightened Adam Gorightly joins in the quest for the psychology of time travel and all of its associated threads which include immortality as well as the full potential of the human being. An interview that is both shocking and educational . Exploring The Bizarre has been on the air for a year, so there are 50+ episodes posted here. Also questions the validity of the various "time travel" videos now posted on line.</t>
  </si>
  <si>
    <t>u39F1UDRG_U</t>
  </si>
  <si>
    <t>2016 08 21</t>
  </si>
  <si>
    <t>https://youtu.be/YNA_qGGSJcM</t>
  </si>
  <si>
    <t>UNSOLVED MYSTERIES OF THE  WEST - GHOSTS, GUNSLINGERS, PHOENIX LIGHTS</t>
  </si>
  <si>
    <t>Pack your bags and your camping gear and join hosts Tim Beckley and Tim Swartz as they journey to the south west with tour guides Allan Pacheco. Join the Fortean researcher and the paranormalist as they track down the "truth" about Roswell,  Billy the Kid, restless spooks, the MARFA lights, Cival War Ghosts. If you can put a name to it chances are that our guests will have interacted with the phenomena.</t>
  </si>
  <si>
    <t>YNA_qGGSJcM</t>
  </si>
  <si>
    <t>2016 08 15</t>
  </si>
  <si>
    <t>https://youtu.be/RIhH_-dKGzA</t>
  </si>
  <si>
    <t>STARSEEDS, WALK-INS, ATLANTIS ''REFUGEES  -- ULTRA-TERRESTRIALS ON EARTH!</t>
  </si>
  <si>
    <t>"They" are here walking amongst us. Your neighbors could be aliens, and we are not talking about the Cone Heads from SNL. Exploring The Bizarre hosts Tim Beckley and Tim Swartz get the nitty gritty from "ET Queen" Aprile Plummer, while artist and UFO photographer Marc Brinkerhoff talks about his meeting with a "tall white" in Central Park. www.ConspiracyJournal.com for free subscription.</t>
  </si>
  <si>
    <t>RIhH_-dKGzA</t>
  </si>
  <si>
    <t>2016 07 31</t>
  </si>
  <si>
    <t>https://youtu.be/t4-6V2rl068</t>
  </si>
  <si>
    <t xml:space="preserve">  MOTHMAN AND CHAMP THE LAKE MONSTER   CRYPTIDS GONE WILD!</t>
  </si>
  <si>
    <t>Its a full house on Exploring the Bizarre as hosts Tim Beckley and Tim Swartz probe the case for the winged entity Mothman and Champ America's most popular lake "monster." Get the latest news from Jeff Wamsley annual festival organizer (Sept 17/18 2016), Steve Ward Fortean investigator and the Queen of Lake Champlain Katy Elizabeth who has photographed Champ on at least three occasions. Here are the most recent stories of Cryptids gone wild.. Special guest Allen Greenfield speaks to us about the Silver Bridge.</t>
  </si>
  <si>
    <t>t4-6V2rl068</t>
  </si>
  <si>
    <t>2016 07 24</t>
  </si>
  <si>
    <t>https://youtu.be/By9da2VR99U</t>
  </si>
  <si>
    <t>DEMONS, PHANTOMS, POLTERGEIST -   GHOSTBUSTERS  (REAL ONES!)</t>
  </si>
  <si>
    <t>When the spooks coming a knocking  who you going to call? -- the real "Ghostbusters". Our  dedicated gals from the weird world of the paranormal. are Tammy Ineich, Holly Mullins, Jenny Ashford. They have some strange stories to tell without the use of all those Hollywood special effects. This is the smack, dab in your face variety of demons, ghouls and poltergeist - the real stuff. Just ask hosts Tim Beckley and Tim Swartz who stayed glued to their seats as you will be. www.ConspiracyJournal.com for a free subscription to our newsletter. We have a new program at least once a week. YOU WILL LISTEN!</t>
  </si>
  <si>
    <t>By9da2VR99U</t>
  </si>
  <si>
    <t>2016 07 16</t>
  </si>
  <si>
    <t>https://youtu.be/zZ2XOPWgS-Y</t>
  </si>
  <si>
    <t>THE WHITEHALL BEAST AND THE POLICE OFFICER - BIGFOOT STATUS REPORT</t>
  </si>
  <si>
    <t>If it has to do with Bigfoot, Cryptids or Fortean Phenomena in  NY State  you can bet that Paul Bartholomew is on the case. In 2004, Paul lobbied for legislation to create a protective habitat for Sasquatch in his hometown of Whitehall, NY. The measure passed and has served as symbolic legislation dedicated to the research and memory of the late dr. Warren L. Cook. So pack your tent and your knapsack and john Beckley and Swartz as they hit the trail.</t>
  </si>
  <si>
    <t>zZ2XOPWgS-Y</t>
  </si>
  <si>
    <t>2016 07 11</t>
  </si>
  <si>
    <t>https://youtu.be/5cLjKA_rt7c</t>
  </si>
  <si>
    <t>SECRET SPACE PROGRAM, THE REAL ''TOTAL RECALL  -- DESTINATION MARS!</t>
  </si>
  <si>
    <t>Exploring the Bizarre's Tim Beckley and Tim R. Swartz pack their bags to join Tonia Madenford and Frank Jacob for a trip to the Red Planet. Inspired by the 1970s ALTERNATIVE THREE, they reveal the truth behind the exclusive off-world survival colony that NOW exists on Mars and how the NWO is currently teleporting individuals there in a secret space program that is described in newly released PACKING FOR MARS film featuring J. Hurtak, Laura Eisenhower, Jerry Wills, Credo Mutwa, David Anderson, George Noory. Andrew Basiago. FREE newsletter ConspiracyJournal.com</t>
  </si>
  <si>
    <t>5cLjKA_rt7c</t>
  </si>
  <si>
    <t>2016 07 04</t>
  </si>
  <si>
    <t>https://youtu.be/2uGzsvWhzX4</t>
  </si>
  <si>
    <t>EERIE LOST WORLDS, 12 FOOT GIANTS, UFOS, SACRED SITES</t>
  </si>
  <si>
    <t>Exploring The Bizarre hosts Tim Beckley and Tim Swartz welcome explorers Jerry Wills and Rick Ormon as they reveal the truth about forgotten civilizations, giants 12 feet and taller, cone shaped skulls and UFOs observed  near Secret Sites. Visit places in North and South America few others have and find out what goes on when the sun goes down. Spooky. Eerie. Unexplained. These are mysteries thought to be forgotten to the ages -- but recently discovered thanks to these two researchers.</t>
  </si>
  <si>
    <t>2uGzsvWhzX4</t>
  </si>
  <si>
    <t>2016 06 27</t>
  </si>
  <si>
    <t>https://youtu.be/_nCqtL5V1pA</t>
  </si>
  <si>
    <t>HAUNTED LIGHT HOUSES, EVPS, FRIGHTFUL PHANTOMS, ODD UNEXPLAINED  PHENOMENA</t>
  </si>
  <si>
    <t>Tim Swartz and Tim Beckley swear they never get spooked. But they met their match when Michele Lowe of the Roswell Paranormal Society came on Exploring the Bizarre to confront everyone's fears of the unknown. Though Michele would love to explain all the unexplained phenomena floating around out there, she is at a lost for some of the weird things that have transpired in her paranormal career. Like no other ghost hunter. Much more believable -- oh and toss in a couple UFO experiences to boot.</t>
  </si>
  <si>
    <t>_nCqtL5V1pA</t>
  </si>
  <si>
    <t>https://youtu.be/NI4D0SCCm3A</t>
  </si>
  <si>
    <t>CONFRONTED BY THE MEN IN BLACK! REAL ENCOUNTERS!</t>
  </si>
  <si>
    <t>YES THE MEN IN BLACK REALLY EXIST! They are NOT some silly Hollywood invention, but sinister, hide and go seek beings who come in the middle of the night to haunt UFO observers. Ground Zero host Clyde Lewis gets dead serious with researcher/author TIM Swartz of www.ConspiracyJournal.com fame. Listen with the lights on!</t>
  </si>
  <si>
    <t>NI4D0SCCm3A</t>
  </si>
  <si>
    <t>https://youtu.be/l3E2Apflo_o</t>
  </si>
  <si>
    <t>Strange UFO Experiences of Muhammad Ali and David Bowie  - First Person Recollections</t>
  </si>
  <si>
    <t>Join Micha Hanks on the Grallen Report  as he interviews researcher Tim Beckley on the researchers relationship with pop star David Bowie and boxing champ Muhammad Ali pertaining to the subject of UFOs. and their fascination with  outer space and   the possibility of other inhabited worlds. 
The text for Muhammad Ali by Tim Beckley is located online at: https://spectralvision.wordpress.com/2016/06/05/muhammad-ali-king-of-the-ufo-watchers/ and the text for David Bowie by Tim Beckley is from https://spectralvision.wordpress.com/2016/01/14/david-bowie-starman/</t>
  </si>
  <si>
    <t>l3E2Apflo_o</t>
  </si>
  <si>
    <t>2016 06 25</t>
  </si>
  <si>
    <t>https://youtu.be/UOtFbbI5L5U</t>
  </si>
  <si>
    <t>NAZI UFO TIME TRAVELERS AND BLACK KNIGHT SATELLITE</t>
  </si>
  <si>
    <t>Nazi UFO Time Travelers is the title of a new book (Amazon) by hosts Tim Beckley and Tim Swartz. But special guests Brian Allan (editor of Phenomena magazine) and Olav Phillips(Steamshovel Press)  have their own take on the subject of Die Glocke (The Bell) and the far out science of German scientists. Was Roswell part of this? Tune in every Thursday 10 PM Eastern for another episode of Exploring The Bizarre on KCORradio.com</t>
  </si>
  <si>
    <t>UOtFbbI5L5U</t>
  </si>
  <si>
    <t>2016 06 13</t>
  </si>
  <si>
    <t>https://youtu.be/5Fj14ZAkx0w</t>
  </si>
  <si>
    <t>STRANGE SHEPPTON PA CAVE DISASTER, INNER EARTH AND SHAVER MYSTERY CONNECTION</t>
  </si>
  <si>
    <t>Exploring the Bizarre hosts Tim and Tim welcome Maxim W Furek and Richard Toronto as they discuss the strange story of three miners trapped 300 feet down in Sheppton, PA mine disaster who witnessed humanoid creatures and stairwells leading to a Golden City and were in the presence of his Holiness Pope John XXIII. SHEPPTON: THE MYTH, MIRACLE &amp; MUSIC is discussed along with Richard Toronto's WAR OVER LEMURIA.  . Toronto edits Shavertron.COM</t>
  </si>
  <si>
    <t>5Fj14ZAkx0w</t>
  </si>
  <si>
    <t>https://youtu.be/e-ZoE2FkR4U</t>
  </si>
  <si>
    <t>SECRETS OF TIME TRAVEL, UFOS IN THE DESERT, GEORGE VAN TASSELL AND THE INTEGRATRON</t>
  </si>
  <si>
    <t>There is something both beautiful and strange about the Mojave Desert. Hosts of Exploring the Bizarre Tim Beckley and Tim Swartz question closely Chad Meek nephew of UFO contactee George Van Tassel  about his uncle's experiences with the Space Brothers at Giant Rock and the construction of the "time machine in the desert," the Integratron. Diane Tessman -- whose contacts with the channeled entity  Tibus have become world famous -- talks about her own mystical sojourns around Joshua Tree. This is a really "hot show" -- after all it can easily get above 100 degrees in the desert at high noon.</t>
  </si>
  <si>
    <t>e-ZoE2FkR4U</t>
  </si>
  <si>
    <t>2016 05 28</t>
  </si>
  <si>
    <t>https://youtu.be/JMUCuemfp2E</t>
  </si>
  <si>
    <t>TIM LEARY, SEX, DRUGS, CRIME, DEATH , UFOS, ALTERNATIVE PUBLISHING</t>
  </si>
  <si>
    <t>Chaos Runs Amuck Tonight as the two Tim's (Beckley and Swartz) present Adam Parfrey of Feral House publishing, and our favorite alternative son Adam Gorightly. explore the occult world of Jack Parsons, the Process Church, LSD Lord Tim Leary, Satanist Anton Le Vay, Philip K. Dick, female executions, MK Ultra and designer drugs. Two hours of hard core - over the top -- info to expand your consciousness (NOT!). Enjoy - www.ConspiracyJournal.Com</t>
  </si>
  <si>
    <t>JMUCuemfp2E</t>
  </si>
  <si>
    <t>2016 05 23</t>
  </si>
  <si>
    <t>https://youtu.be/cTvyfoPO-lo</t>
  </si>
  <si>
    <t>ATTACK OF WARMINSTER'S  THE UFO THING!  50TH ANNIVERSARY REDUX</t>
  </si>
  <si>
    <t>Warminster UK was known throughout the 1960s and 70s as THE TOWN HAUNTED BY UFOS and other strange anomalies Thousands gathered to watch the sky and they were not disappointed in what they saw and heard. Exploring the Bizarre hosts Tim Beckley and Tim Swartz travel back in time with British researchers Steve Wills and Ben Emlyn-Jones to relive this monstrous flap, the largest in UK history. Sightings are still being made. You'll be amazed.</t>
  </si>
  <si>
    <t>cTvyfoPO-lo</t>
  </si>
  <si>
    <t>2016 05 20</t>
  </si>
  <si>
    <t>https://youtu.be/OoW-4tpzX1M</t>
  </si>
  <si>
    <t>UFOS, SWAMP GAS REDUX, ORANGE ORBS AND A BOAT LOAD OF PERPLEXING MYSTERIES</t>
  </si>
  <si>
    <t>Join Tim Beckley and Tim Swartz for another episode of Exploring The Bizarre. Guest Bill Konkolesky takes us back to the all time biggest UFO melodrama the so-called Swamp Gas caper of 1966 near Ann Arbor, MI so named by Dr Hynek. Also Erica Lukes explains the orange orb phenomena and her best cases. ConspiracyJournal.com for free sub.</t>
  </si>
  <si>
    <t>OoW-4tpzX1M</t>
  </si>
  <si>
    <t>https://youtu.be/aUtyU_MrH7o</t>
  </si>
  <si>
    <t>MASTER PARANORMAL AUTHOR  BRAD STEIGER - A GRAND TRIBUTE FROM HIS FRIENDS,</t>
  </si>
  <si>
    <t>Gather around for an intimate interview and tribute to the grand master of the paranormal. Brad Steiger has written over 180 books with thousands of copies sold over a period of 50 years. He is one of the most loved individuals in the meta realms and always has a world of information to share on conspiracies, aliens, Fortean phenomena. Five of his friends join in to proclaim him King for a Day. Hilberg, Greenfield, Redfern, Eno, Raines. Enjoy and spread the word!</t>
  </si>
  <si>
    <t>aUtyU_MrH7o</t>
  </si>
  <si>
    <t>2016 05 15</t>
  </si>
  <si>
    <t>https://youtu.be/s3tgPFum1gQ</t>
  </si>
  <si>
    <t>MUHAMMAD ALI'S AMAZING UFO ENCOUNTERS, REAL! PLUS JOHN LENNON</t>
  </si>
  <si>
    <t>Shot in 2005 but never seen until now! Hear Timothy Green Beckley's spookiest tales and learn secrets about famous people like Muhammad Ali, John Lennon, and Uri Geller! Mr UFO shows his humorous side and a true campy nature. Smile the aliens could be watching you!</t>
  </si>
  <si>
    <t>s3tgPFum1gQ</t>
  </si>
  <si>
    <t>2016 05 02</t>
  </si>
  <si>
    <t>https://youtu.be/NzFaF1Mi23M</t>
  </si>
  <si>
    <t>PARANORMAL SKULDUGGERY--  IT DOESN'T GET ANY STRANGER THAN THIS!</t>
  </si>
  <si>
    <t>Timothy Green Beckley gets interviewed in Jersey City!</t>
  </si>
  <si>
    <t>NzFaF1Mi23M</t>
  </si>
  <si>
    <t>https://youtu.be/br8Mg07o5WY</t>
  </si>
  <si>
    <t>CHARLES FORT, AUTO EROTIC ASPHYXIATION, VAMPIRES, DISAPPEARING PEOPLE</t>
  </si>
  <si>
    <t>Join Exploring The Bizarre hosts Tim Beckley and Tim Swartz as they speak with Fortean researchers Robert Schneck and Paul Eno on a multitude of mind bending anomalous phenomena including Auto Erotic Asphyxiation, American Vampires, Disappearing People, Teleportation, New England Hauntings. www.ConspiracyJournal.com</t>
  </si>
  <si>
    <t>br8Mg07o5WY</t>
  </si>
  <si>
    <t>2016 04 23</t>
  </si>
  <si>
    <t>https://youtu.be/bGBGP3aKzR4</t>
  </si>
  <si>
    <t>SPACE CRITTERS, MEN IN BLACK AND AN UNKNOWN ALIEN LANGUAGE</t>
  </si>
  <si>
    <t>Greg Bishop and Nick Redfern charm hosts Tim Beckley and Tim Swartz as they discuss some very bizarre aspects of the unknown. The passing of MIB henchman Albert K Bender, Space Critters discoverer Trevor James, the weird exploits of Bigfoot monger Erik Beckjord and their latest eerie tomes. Free subscription www.ConspiracyJournal.com</t>
  </si>
  <si>
    <t>bGBGP3aKzR4</t>
  </si>
  <si>
    <t>2016 04 18</t>
  </si>
  <si>
    <t>https://youtu.be/qz9d16sCujw</t>
  </si>
  <si>
    <t>STRIPPING BARE THE RHYTHM OF THE UNIVERSE</t>
  </si>
  <si>
    <t>Ground Zero host Clyde Lewis and Tim - Mr UFO - Beckley listen together at the music of the spheres, the rhythm of the universe, and talk about a far off place in the far corner of the cosmos where mankind may venture one of these days,</t>
  </si>
  <si>
    <t>qz9d16sCujw</t>
  </si>
  <si>
    <t>https://youtu.be/JnN1fMqNOT0</t>
  </si>
  <si>
    <t>THE MINISTER, A UFO CRASH AND AN ALIEN'S LAST RITES</t>
  </si>
  <si>
    <t>We welcome Paul Blake Smith author of MO41 THE BOMBSHELL BEFORE ROSWELL to our show
along with Steve Ward who just attended a MUFON sponsored conference on the great Swamp Gas
flap of 1966.  Did 3 aliens really crash-and their spaceship on a farm just outside of Cape Girardeau, MO
in April, 1941? Amazing pre-Roswell claims, quotes, rumors and insights. www.ConspiracyJournal.Com</t>
  </si>
  <si>
    <t>JnN1fMqNOT0</t>
  </si>
  <si>
    <t>https://youtu.be/hc87Q7QmSBM</t>
  </si>
  <si>
    <t>EXPOSING HOLLYWOOD'S OCCULT SYMBOLISM,AND  DISNEY'S LEY LINES SEXUAL CONNECTION</t>
  </si>
  <si>
    <t>Hosts Tim Beckley and Tim Swartz pull out all the stops as they discuss Hollywood and Walt Disney's fascination with all matters of the occult, Free Masons, lay lines, sexual symbolism and  Back to the Future with Robert Sullivan IV and Walter Bosley. One of our stranges shows to date. These gentlemen have all the FACTS at their finger tips and they are not afraid to share their arcane knowledge with our listeners. Free newsletter: www.ConspiracyJournal.com</t>
  </si>
  <si>
    <t>hc87Q7QmSBM</t>
  </si>
  <si>
    <t>https://youtu.be/yVLf6_KMQR4</t>
  </si>
  <si>
    <t>INVASION OF THE FLYING SAUCER HUMANOIDS</t>
  </si>
  <si>
    <t>Co hosts Tim Beckley and Tim Swartz pony up to the microphone with humanoid investigator Albert Rosales to
discuss some of the weirdest close encounters ever. Albert talks about his early experiences with the Nordic aliens
and the impact of UFOs on the Cuban culture. Some of the most dramatic humanoid flaps of all time are discussed.
High Strangeness at its best! www.ConspiracyJournal.com</t>
  </si>
  <si>
    <t>yVLf6_KMQR4</t>
  </si>
  <si>
    <t>https://youtu.be/rSJXcFVyTqE</t>
  </si>
  <si>
    <t>MYSTERIES OF MOUNT SHASTA, THE INNER EARTH AND OTHER STRANGE UNEARTHLY PORTALS TO THE UNKNOWN</t>
  </si>
  <si>
    <t>SPECIAL GUEST
 JUDY CALI
 There is something about California's Mount Shasta that remains magical and mysterious.  Many have gone as visitors to this very beautiful mountain range only to be affected and "made" to stay. UFOs have been seen in the area for over a century. Count Saint Germain the man who lives forever has contacted individuals on the mountain. There is said to be an entrance to the capitol of the inner earth. Bigfoot and other strange cryptoids have been known to wander about. Channelers do their best work here.  Metaphysician Judy Cali is among this group. A life of spiritual service to mankind Judy says she was asked by the Lemurian High Priest of Telos, Adama of the Inner Earth to come to Shasta to help form a community called Heart to Heart. She  honored the call of the mountain and their Lemurian family and moved there in July of 2009. Judy has been doing intuitive healing work with the Ascended Masters since 3 years old. She was asked by Hilarion, the Ascended Master of the Emerald Ray, to go public with her gifts 15 years ago. While doing a reading Judy receives a whole picture of the person she is sitting with by seeing, hear, feeling and knowing about your soul, thus bringing forward information about Guardian Angels, Guides and Family in Spirit. She was hired by NBC as a psychic for a documentary on Atlantis and the Bermuda Triangle which can still be seen on the Sci Fi Channel.
Www.JudyCali.com
 SPECIAL GUEST PANELIST
 JASON OFFUTT
 If you want to know about unusual locations that have attracted attention over the years you will want to communicate with Jason Offutt who is a a store house of information on the strange and the unknown throughout America. Jason grew up on a farm near the town of Orrick, Missouri. In his life he has been a farm hand, journalist, photographer bartender, and the mayor of that same small town. Jason now teaches journalism at Northwest Missouri State University in Maryville and keeps the world safe from the forces of evil. As a kid he looked for Sasquatch footprints and UFOs (one night his entire family  saw somethings they shouldn'tj have!). Also one afternoon Jason had an encounter with a full-bodied apparition. Offutt's investigative and writing careers are almost endless. His books include "Haunted Missouri: A Ghostly Guide To The Show-Me State's Most Spirited Spots," "What Lurks Beyond: The Paranormal In Your Backyard," Paranormal Missouri: Show Me Your Monsters," and "Darkness Walks: The Shadow People Among Us."  He also also written a number of novels and says he is a big fan of Star Trek and the Twilight Zone.
 Www. JasonOffutt.com
 ALSO RECOMMENDED (ON AMAZON.COM) BY
 TIMOTHY BECKLEY, TIM SWARTZ AND SEAN CASTEEL
 "Mysteries of Mount Shasta: Home Of The Underground Dwellers And Ancient Gods" --
 "The Secrets of Mount Shasta And A Dweller On Two Planets"</t>
  </si>
  <si>
    <t>rSJXcFVyTqE</t>
  </si>
  <si>
    <t>2016 03 19</t>
  </si>
  <si>
    <t>https://youtu.be/RDKHV8ej8Z8</t>
  </si>
  <si>
    <t>ULTRA-TERRESTRIALS, CHUPACABRAS AND EVEN  LEPRECHAUNS!  --  THEY ARE LIVING AMONGST US NOW!</t>
  </si>
  <si>
    <t>UFOS -- A CENTURY OF STRANGE HUMANOIDS, ODD "ALIENS" AND A WAVE OF LEPRECHAUN SIGHTINGS IN THE UK
Founded in the late 1960s, Joe Palermo has held a variety of positions with the UFO Study Group of Greater Saint Louis which has been heavily involved in the Piedmont, MO UFO sightings, the Elsberry cattle mutilations and the sighting of the Louisiana Missouri Monster best known as Momo. He is also MUFON's Chief Investigator for Missouri and was a long time member of the UFO/Paranormal Study Group from1982 until it folded. Joe is best known as a movie maker/paranormalist and is about to start a new internet show titled "Joe Palermo's Paranormology"
 He has been scouting locations that he believes are heavy with paranormal activity in order to create new, ongoing equipment setups for scientific data collecting for deeper analysis. He will discuss one reported and one "off the record" case of humanoid encounters.
 HAPPY SAINT PATTY'S DAY TO ALL THE WEE PEOPLE OUT THERE</t>
  </si>
  <si>
    <t>RDKHV8ej8Z8</t>
  </si>
  <si>
    <t>2016 03 13</t>
  </si>
  <si>
    <t>https://youtu.be/-EUCi6nRDAg</t>
  </si>
  <si>
    <t>NEW MISSING TIME CASE. UFO ABDUCTIONS AND CHILLING PARANORMAL EXPERIENCES</t>
  </si>
  <si>
    <t>Exploring the Supernatural hosts Tim Swartz and Tim Beckley extract the latest chilling tales of missing time and UFO abductions from veteran researchers Brent Raynes (Alternative Perceptions Magazine) and Tom Wertman of Ohio State MUFON and Cleveland UFOlogy Project. New cases, including incident involving fishermen who cannot account for three hours after witnessing mysterious lights. Proof the boogie man is out to get you.</t>
  </si>
  <si>
    <t>-EUCi6nRDAg</t>
  </si>
  <si>
    <t>2016 02 27</t>
  </si>
  <si>
    <t>https://youtu.be/uWkLz36rC6k</t>
  </si>
  <si>
    <t>UFO Hunters' Bill Birnes, THE AZTEC UFO CRASH INCIDENT AND COL CORSO REVISITED</t>
  </si>
  <si>
    <t>SPECIAL GUEST: FRANK THAYER  -- Nothing stimulates a UFO conversation more than the discussion of a UFO crash case such as the Aztec UFO Incident. Though not as famous as the supposed UFO crash at Roswell, the Aztec incident was the subject of a best selling book by journalist Frank Scully. Published in the early 1950s, BEHIND THE FLYING SAUCERS caused an international sensation when it detailed the case of an alien spacecraft that allegedly crashed in the NM desert in March, 1948, complete with the bodies of several ETs. The craft was removed and taken to a "secret location" by the military and the case quickly became enbroiled in controversy with some of the participants being accused of creating a monumental hoax -- a label that has been attached to the incident ever since. That is until the case was reopened decades later by researchers Scott and Suzanne Ramsey. Together with co-author Frank Thayer, our special guest this evening, this dedicated research team has managed to produce more than 55,000 pieces of documentation, leaving no doubt that a downed disc was recovered by the U.S. government.   .  .FRANK THAYER, Ph.D. came to the Aztec incident project in 2009 when Scott Ramsey shared witness information of the recovery at Hart Canyon. Thayer is a New Mexico native with extensive journalistic and education experience. Now a professor emeritus at NM State University in Las Cruces, he has professional experience as a writer, editor, photographer and educator both in NM and in Canada where he also lived and taught for 11 years. He is a published book author and is co-author of the Ramsey's successful 2012 THE AZTEC INCIDENT RECOVERY AT HART CANYON and the more recent THE AZTEC UFO INCIDENT (2015) with a preface by Stanton T. Friedman.
www.TheAztecIncident.com
Www.Frankthayer.net
 SPECIAL GUEST: WILLIAM J. BIRNES, J.D., Ph.D. is the New York Times bestselling author of THE DAY AFTER ROSWELL, the creator, producer and lead host of the History Channel's UFO Hunters, a guest expert on History's Ancient Aliens and Discovery's NASA's Unexplained Files and a commentator on Reelz TV's Dr Feelgood. The author of over 40 books in the area of history, current affairs, psychology, true crime, entertainment and the paranormal. Birnes is the co-host, along with wife Nancy, of the weekly radio talk show Future Theater. Bill's most recent effort, just released, is UFO HUNTERS BOOK TWO, the official companion to the hit TV Series UFO Hunters (available on Amazon). This chilling work details the case of a young girl who digs up a thousand year old humanoid skull from a cave in northern Mexico. An amateur videographer taking footage of lights over Mount Shasta, California, captures a giant floating triangle on tape. It is a hunt for the real truth about flying saucers, what they are, and why they're here. Tonight Birnes will review the case of Colonel Philip Corso whom he was very close to, having co authored the book about Corso's involvement in the Roswell UFO crash and his research of extraterrestrial technology obtained while in the military and assigned to steward ET artifacts recovered at the site. In the book Corso maintains that a covert government group -- Magestic 12 -- was assembled under the leadership of the first Director of the CIA, Roscoe H. Hillenkoetter  to collect all information on off-planet technology but to withhold it from the public. This included the reverse engineering which lead indirectly to the development of the accelerated particle beam devices, fiber optics, lasers, integrated circuit chips and Keviar material.
Www.FutureTheater.com</t>
  </si>
  <si>
    <t>uWkLz36rC6k</t>
  </si>
  <si>
    <t>2016 02 26</t>
  </si>
  <si>
    <t>https://youtu.be/1YvspDC9Jko</t>
  </si>
  <si>
    <t>EXPLORING THE SUPER NATURAL WITH SPECIAL WHITLEY STRIEBER</t>
  </si>
  <si>
    <t>In 1987 Whitley Strieber's
 best selling book Communion climbed to the top of the NY Times best seller list and introduced millions worldwide to his UFO encounters and abduction by non-human entities. Over time, Whitley received first person testimony from thousands who said they had also experienced some sort of interaction with the almond-eyed  entitles now popularly identified as "the Visitors." While previously known as the creator of such spine chilling horror classics as The Wolfen (1978) and The Hunger starring David Bowie (1981), Strieber found himself thrust head first into a phenomena that continues to intrigue, baffle and captivate. It has also continued to frightened deeply those who have found themselves plagued by face to face confrontations with the unknown, even going so far as to being drawn into their aerial "spheres" for unwelcome examinations and mind control purposes.
 In addition to Communion, other Visitor themed  books by Whitley include Transformation, The Key, Magestic and most recently Super Natural a New Vision of the Unexplained written with Jeffrey J Kripal Profession of Religion, Rice University. The critics proclaim: "The most important book on unexplained phenomena in more than 40 years." -- Gary Jansen, author Holy Ghosts.
 ... "An exceptional book. What is at stake is nothing less than the nature of our reality, and our ability as humans to grasp levels of perception that are once so dangerous and so sublime." -- Jacques Vallee. ... A brilliant, provocative and gripping new inquiry into the mysteries of time, space and the human -- and not so human -- mind." -- Gary Lachman, author Secret Teachers of the Western World.
 Whitley Strieber also hosts Dreamland a provocative podcast on www.UnknownCountry.com the largest website in the world at the edge of science updated weekly. The movie adaptation of Communion starred Christopher Walken.
 SPECIAL GUEST PANELIST PETER ROBBINS
 A friend of the show, Peter Robbins underwent his own personal UFO experience at a very young age. Along with his sister the late popular punk singer Helen Wheels, they watched as a series of strange objects appeared in the sky before them. Unlike Peter, Helen remembers being taken inside the craft and meeting a number of entities. She later produced more details under hypnotic regression. For many years Robbins was the assistant to researcher Budd Hopkins and is the author of Left at East Gate which details the most documented UFO case in recent times which took place just outside the Bentwaters military base in the UK. He has worked as a promotional consultant for the Roswell UFO Festival and was Event Cordinator for the Sci Fi Channel's "Alien Abduction Phenomenon Symposium." Recently he has been working with Travis Walton on the release of a documentary on Walton's missing time experience and has written A Deliberate Deception on the controversies surrounding the Bentwaters episode.</t>
  </si>
  <si>
    <t>1YvspDC9Jko</t>
  </si>
  <si>
    <t>https://youtu.be/o58yQZjB-Ts</t>
  </si>
  <si>
    <t>HOW TO BE LUCKY IN LOVE  AND LUST -- THE OCCULT WAY</t>
  </si>
  <si>
    <t>Its that time of the year to officially spread the love and enhance your libedo in the process, proclaims internationally known psychic and shaman Maria D' Andrea, who offers free relationship consultations during the course of the show.
 Author of such works as the "Positively Positive Spell Book," "Heaven Sent Money Spells," and "Secret Magical Elixirs of Life," the New York based sensitive (who was born in Budapest, Hungary), will reveal the many ways a person can improve their relationship with a member of the opposite (or same) sex. . . or go out and attract a brand new lover to spice up their life.
Maria has spent her life as a spiritual leader and advisor and has provided guidance and enlightenment to many. She gives readings, classes  and lectures on the psychic and the paranormal  has hosted her own TV show -- "The Spiritual World With Maria" --  and has been  a guest on many radio shows including Coast to Coast AM.
 Spring will soon be in the air and with that comes thoughts of rejuvenation and a hankering for -- let's put it simply - SEX!
 "If the birds and the bees can do it so can we fulfill our most hedonistic desires which can be accomplished  in a variety of ways," Ms D' Andrea insists. "Our desires can be fulfilled utilizing a combination of spells, colors, gemstones, scents, and mental outlooks. People need to know the little tricks of the 'Occult trade" that will set certain positive forces into motion."
 During  the program , Maria will reveal how to meet that "special someone" and how the listener can make any relationship they are currently  in work even better. Feel free to call in and get a no holes bared reading that is likely to make your head spin and your heart pump with passion and desire.
 For the benefit of all listeners, Maria will provide us with a love spell we can all utilize to rachet up our love life. And we will also explore the mysterious meaning and history of Valentines Day.
 Website - www.Mariadandrea.com
Mariadandrea100@gmail.com</t>
  </si>
  <si>
    <t>o58yQZjB-Ts</t>
  </si>
  <si>
    <t>https://youtu.be/ZMqdWA6c4h8</t>
  </si>
  <si>
    <t>ASSAULT OF THE DOGMEN -- CRYPTO CREATURES ON THE LOOSE</t>
  </si>
  <si>
    <t>PA researcher Butch Witkowski says the Dogmen stand 8 feet tall and if you encounter one your blood will run cold. Furthermore, the cases of unknown creatures are increasing in number throughout  Ohio says Investigator Rick Hilberg. Its a puzzling phenomena that no one can explain. Can these "monsters" be associated with UFOs? Do they come from another dimension? Its gone past the point of rationality!  Interview by Tim Beckley and Tim R Swartz co hosts of Exploring The Bizarre.</t>
  </si>
  <si>
    <t>ZMqdWA6c4h8</t>
  </si>
  <si>
    <t>2016 02 24</t>
  </si>
  <si>
    <t>https://youtu.be/imDe0kN-JsA</t>
  </si>
  <si>
    <t>ROCK STAR DAVID BOWIE, UFOS AND THE  MARTIANS   -- WHITLEY STRIEBER  INTERVIEWS TIM BECKLEY</t>
  </si>
  <si>
    <t>Author/UFO investigator Timothy Beckley met pop star David Bowie during his Ziggy Stardust tour.
 In this exclusive interview for Dreamland,  Beckley reveals to best selling Communion author Whitley Strieber how Bowie edited a UFO newsletter as a teen and how on several occasions he observed UFOs at close range and took a particular interest in a UFO that crashed in the desert. Beckley says that the late rocker's interest in flying saucers and the occult was not fleeting but had a major influence on his music. Whitley's latest release is SUPER NATURAL . . .This interview was originally broadcast on
 UnknownCountry.com</t>
  </si>
  <si>
    <t>imDe0kN-JsA</t>
  </si>
  <si>
    <t>2016 02 03</t>
  </si>
  <si>
    <t>https://youtu.be/tLn-OOpQ9-8</t>
  </si>
  <si>
    <t>UFOS AND THE NEW WORLD ORDER -- BATTLE FOR HUMANITY'S SANITY</t>
  </si>
  <si>
    <t>Hosts Tim Beckley and Tim Swartz play  mind games with British journalist Ben Emlyn-Jones who takes us on a virtual reality tour of such UK hot spots as Bentwaters and Warminster and tells about his controversial off camera "run in" with Col Charles Halt on the controversial virtues of our long time friend and Bentwaters observer Larry Warren. Ben isn't one to hold back as we question him about the NWO, the illuminiti, the dark forces and things that do more than go bump in the night. Its a hell of a audio ride with a researcher who really knows his stuff and lays the "dirty laundry" of conspiracy and the paranormal out in the open. Www.ConspiracyJournal.com for show update.</t>
  </si>
  <si>
    <t>tLn-OOpQ9-8</t>
  </si>
  <si>
    <t>2016 01 31</t>
  </si>
  <si>
    <t>https://youtu.be/0m8weYukun4</t>
  </si>
  <si>
    <t>GRAY BARKER - THE MAN WHO KNEW TOO MUCH ABOUT FLYING SAUCERS</t>
  </si>
  <si>
    <t>Exploring the Bizarre hosts Tim Beckley and Tim Swartz honor the later UFO investigator Gray Barker. Allen Greenfield, Steve Ward and David Houchin, head of the Gray Barker Collection located in the Clarksburg-Harrison Public Library give their views on Barkers involvement with the Men In Black, the Flatwoods Monster, Mothman and the collapse of the Silver Bridge, as well as touch upon  his sexuality which was considered "radical" in its day and time.</t>
  </si>
  <si>
    <t>0m8weYukun4</t>
  </si>
  <si>
    <t>https://youtu.be/hItNwMRIr2I</t>
  </si>
  <si>
    <t>THE UFO WARS - EAST COAST VS WEST COAST, HIP HOP OF THE SKY</t>
  </si>
  <si>
    <t>Hosts Tim Backley and Tim Swartz speak with journalist Cheryl Costa on historic aspects of UFO sightings and encounters in NY State/and East Coast, while Preston Dennett explores High Strangness UFO Cases from out West. There are some fascinating stories here that are virtually unknown that boggle the mind. The guests really know their stuff. A must for serious UFO students and those hankering for a good conversation. Exploring the Bizarre rivals even the major shows and the audio quality is beyond this world.</t>
  </si>
  <si>
    <t>hItNwMRIr2I</t>
  </si>
  <si>
    <t>https://youtu.be/mLFa5se3Ya4</t>
  </si>
  <si>
    <t>ON THE TRAIL OF CRYPTIDS, REPTILIANS AND ULTRA-TERRESTRIALS</t>
  </si>
  <si>
    <t>SPECIAL GUESTS
 JANE RODRIGUEZ AND
 J.C. JOHNSON
 Tonight we talk about all things strange and unexplained!
 Jane Rodriguez found herself fascinated with theology, philosophy and metaphysics from an early age when
 her parents invited a variety of open minded free thinkers into their home, including scientists. Jane found she was more
 Interested in sitting in on these conversations, rather than playing with kinds her own age. She easily found the mysterious and the unexplained to her liking, rather than the conventional world.
 Jane is an active member of JC Johnson's  Crypto 4 Corners International Team. "Mysteries fascinate me, and JC and I share a similar world view and approach many paranormal topics including cryptid topics from that world view.
 I do enjoy and use the scientific method and approach to collecting date in research. We have been discussing recently about Giants and the Book of Enoch, and of course there is a lot to be said about his field research and upright canids, furry people and the like."
 Jane also performs in a rock band, this is a link to a performance in Chicago in 2011 -- www.youtube.com/watch?v=2xwvmH2jcjk
 J.C. JOHNSON
 J.C.has been called the "Indiana Jones" of Cryptozoology and Southwestern Mysteries. He leads a group of enthusiastic and determined researchers who focus on the strange and mysterious creatures to be found in the Four Corners area of AZ, NM, UT and CO. J.C. has gotten as close to a bigfoot as any human has gotten -- perhaps closer.  In addition to Bigfoot, J.C.'s group has done research into Giant Snakes, Werewolves, Dragons, Giants Birds, Native American "Walkers" and other cryptids frequently reported in this area of the South West. He has been a professional river and outdoor guide for more than
 20 years and promises to bring us up to date on various aspects of his Cryptozoological and Paranormal research.
 YouTube JC Johnson's Channel for Crypto Four Corners</t>
  </si>
  <si>
    <t>mLFa5se3Ya4</t>
  </si>
  <si>
    <t>2016 01 25</t>
  </si>
  <si>
    <t>https://youtu.be/rHFxKXffobk</t>
  </si>
  <si>
    <t>ET AND ALIEN MADNESS   9 -Strung out Resesrchers</t>
  </si>
  <si>
    <t>Come and drinked the spiked eggnor as we spread the cheer from zchina to Mt Shasta.Greenfield, Gorightly. Hilberg, Brinkerhoff. Tessman, Tina. Ho ho.hk</t>
  </si>
  <si>
    <t>rHFxKXffobk</t>
  </si>
  <si>
    <t>2016 01 20</t>
  </si>
  <si>
    <t>https://youtu.be/TLskwL_4sR4</t>
  </si>
  <si>
    <t xml:space="preserve">DANCING WITH THE ALIENS -- WHY DO ETS LOVE ROCK AND ROLL </t>
  </si>
  <si>
    <t>Hosts Tim Beckley and Tim Swartz welcome Grant Cameron and Jane Allyson who tell us why the UFOnauts love rock music and why they use pop stars to convey their message. Jimi Hendrix, Ace Frehley of Kiss and Sammy Hagar are delivered into this musical mix. Jane talks about her various close encounters, her musical scores, her sightings in Pine Bush, NY and how 3 beings manifested in her room.  www.ConspiracyJournal.com</t>
  </si>
  <si>
    <t>TLskwL_4sR4</t>
  </si>
  <si>
    <t>2015 12 29</t>
  </si>
  <si>
    <t>https://youtu.be/ap0sgXWc_Yg</t>
  </si>
  <si>
    <t>GHOSTS, ALIENS AND POLTERGEIST -- HOLES IN TIME AND SPACE</t>
  </si>
  <si>
    <t>Host Tim Beckley and Tim Swartz welcome William J. Hall, Jenny Ashford and Paul Eno as they carve out a possible link between all things paranormal. Its a goblin universe for sure and there are some who believe the window to another realm is opening more frequently than ever before. Here are spooky tales from a quiet town in CT as well as an investigation of the Rochdale Poltergeist in the UK. If you
 think you're bored of the topic guess again and these revelations will have you biting your nails.</t>
  </si>
  <si>
    <t>ap0sgXWc_Yg</t>
  </si>
  <si>
    <t>2015 12 28</t>
  </si>
  <si>
    <t>https://youtu.be/q7-udWUeJVs</t>
  </si>
  <si>
    <t>KRAMPUS, THE  WISH MACHINE  AND PHILIP K. DICK'S NAZI CONNECTION</t>
  </si>
  <si>
    <t>Hosts Tim Beckley and Tim Swartz speak with Joshua P. Warren on  Krampus, the horned demon who punishes children during the Xmas season. As well as Joshusa's  involvement  with the Wish Machine aka "The Black Box." And the wife of legendary SF author Philip K, Dick, Tessa B. Dick joins us in our discussion of the controversary  surrounding the Amazon.com release of Dick's The Man In The High Castle and its Nazi symbolism and theme. Tessa is a best selling author in her own right drawing upon her own life experiences. www.ConspiracyJournal.com</t>
  </si>
  <si>
    <t>q7-udWUeJVs</t>
  </si>
  <si>
    <t>https://youtu.be/vlVDaOsekbQ</t>
  </si>
  <si>
    <t>UFOS, CRYSTAL SKULLS AND MYSTICAL PERU</t>
  </si>
  <si>
    <t>Hosts Tim Beckley and Tim Swartz talk to Joshua Shapiro who has traveled widely in search of ancient and modern mysteries and has been involved with the wonders of the  crystal skulls  for over 30 years. Likewise, Brent Raynes conducts an historical first, a purification and consciousness raising experiment utilizing the powerful shamanic instruments of sound known as the Pre-Columbian Peruvian Whistling Vessels. www.ConspiracyJournal.com</t>
  </si>
  <si>
    <t>vlVDaOsekbQ</t>
  </si>
  <si>
    <t>https://youtu.be/PVXIyHT6zvY</t>
  </si>
  <si>
    <t>EXPOSING THE WORLD'S MOST MONUMENTAL ONGOING UFO ABDUCTION</t>
  </si>
  <si>
    <t>What is there about the most monumental ongoing UFO abduction of Betty Andreasson that so worried the government that they felt it necessary to put Betty and her husband under FBI surveillance? This harassment included  tapping telephones, and sending over low flying black helicopters. Hosts Tim Beckely and Tim Swartz interview Betty Andreasson, Bob Luca and Sean Casteel.</t>
  </si>
  <si>
    <t>PVXIyHT6zvY</t>
  </si>
  <si>
    <t>2015 11 29</t>
  </si>
  <si>
    <t>https://youtu.be/q8nnmjZmQBI</t>
  </si>
  <si>
    <t>EXTREMELY SPOOKY! -- BELL WITCH CURSE - HAUNTED HALLOWEEN CHRIST CHURCH SPIRIT PHOTO</t>
  </si>
  <si>
    <t>EXPLORING THE BIZARRE hosts Tim Beckley and Tim Swartz get down and dirty for a spooky Hallowweek show with top ten psychic Shawn Robbins,; A&amp;E's John Ceallach, lead paranormal researcher  in the Curse of the Bell Witch series; and Bishop Allen Greenfiield, long time student of esoteric spirituality, Gnosticism and UFO researcher. Turn down the lights and be prepared for a shocking evening. www.ConspiracyJournal.com</t>
  </si>
  <si>
    <t>q8nnmjZmQBI</t>
  </si>
  <si>
    <t>2015 11 25</t>
  </si>
  <si>
    <t>https://youtu.be/D4pd15EVl70</t>
  </si>
  <si>
    <t>ANOMALIES - FEARING THE MEN IN BLACK AND FLYING WITH THE MOTHMAN</t>
  </si>
  <si>
    <t>EXPLORING THE BIZARRE'S  Timothy Beckley and Tim R. Swartz discuss the strange and unknown with Nick Redfern, Steve Ward and Claudia Cunningham (aka The MIB Lady). Here are previous untold tale about the winged creature and those dreaded MIB who put fear into the hearts and minds of UFO observers everywhere. And travel to Albany's Rural Cemetery the burial place of the late, great, Charles Fort. Stranger stories have never been told. www.ConspiracyJournal.com for free newsletter.</t>
  </si>
  <si>
    <t>D4pd15EVl70</t>
  </si>
  <si>
    <t>2015 11 06</t>
  </si>
  <si>
    <t>https://youtu.be/eI-NSjOfOCA</t>
  </si>
  <si>
    <t>AMERICA'S STRANGE SUPERNATURAL OCCULT HISTORY - CLYDE LEWIS INTERVIEWS PAUL ENO</t>
  </si>
  <si>
    <t>Excerpts of Ground Zero starring Clyde Lewis featuring Paul Eno discussing his book, "The Bell Witch Project." and how America has always had a strong fascination with the occult. Here are true tales of the supernatural that will make your hair stand on end as only host and guest can relate to them. Spooky at Halloween or anytime you want a chill.</t>
  </si>
  <si>
    <t>eI-NSjOfOCA</t>
  </si>
  <si>
    <t>2015 10 27</t>
  </si>
  <si>
    <t>https://youtu.be/oarDg33dgp4</t>
  </si>
  <si>
    <t>UFOS THAT WON THE WEST -THE MOST BIZARRE CASES FROM  AZ, NM, CA</t>
  </si>
  <si>
    <t>Hosts Tim Beckley and Emmy winner Tim Swartz interview three guests about the UFO history.of the Western United States from 1897 to the present. Preston Dennett, Allen Benz and Ed Biebel join in on an
important discussion regarding several high strangeness and EM effect cases that many have forgotten about after several decades. So why is the highest concentration of sightings taken place on the West Coast? And why have researchers neglected investigating some of these more astounding incidents? This is Episode # 8 of Exploring the Bizarre broadcast on the KCOR Digital Radio Network.</t>
  </si>
  <si>
    <t>oarDg33dgp4</t>
  </si>
  <si>
    <t>2015 10 20</t>
  </si>
  <si>
    <t>https://youtu.be/nlqnjwjso_I</t>
  </si>
  <si>
    <t>MARTIANS GO HOME! -- UNSAFE TO CO MINGLE! TIM AND CLYDE EXPLORE THE UNIVERSE</t>
  </si>
  <si>
    <t>Host Clyde Lewis host of the nightly Ground Zero interviews Timothy Green Beckley about the possibility of life on Mars...And Beckley add stories about his meeting with David Bowie (who Clyde says could be an ET) and Jimi Hendrix and early mediums who were taking trips to the red planet. Goes way beyond what NASA wants you to know. Get our free newsletter www.ConspiracyJournal.com and subscribe to this channel or we might have you abducted. lol</t>
  </si>
  <si>
    <t>nlqnjwjso_I</t>
  </si>
  <si>
    <t>2015 10 19</t>
  </si>
  <si>
    <t>https://youtu.be/x6_xUBnIrEc</t>
  </si>
  <si>
    <t>THE DARK SIDE OF UFOLOGY - THE DJINN, POLTERGEIST WITH ROSEMARY ELLEN GUILEY AND PAUL ENO</t>
  </si>
  <si>
    <t>Co-hosts Timothy Green Beckley and Emmy Winner Tim Swartz interview paranormal researchers Rosemary Ellen Guiley and Paul Eno on the Exploring the Bizarre radio program on KCOR radio.Learn how the deadly Djinn may be behind alot of the UFO phenomena, and how certain researchers have been plagued with paranormal phenomena included the Men in Black. Here is information that the nuts and bolts researchers are trying to hide from you.</t>
  </si>
  <si>
    <t>x6_xUBnIrEc</t>
  </si>
  <si>
    <t>2015 10 13</t>
  </si>
  <si>
    <t>https://youtu.be/e4i1IqTWpiE</t>
  </si>
  <si>
    <t xml:space="preserve">JESUS OR ANCIENT ASTRONAUT   WAS THE 'MYSTERY MAN   WHO WALKED THE AMERICAS 2000 YEARS AGO </t>
  </si>
  <si>
    <t>Hosts Time Beckley and Tim Swartz interview writers Sean Casteel and Rick Osmon about their studies.of the mysterious healer who walked the Americas 2000 years ago, as well as other historical issues that have been kept hidden by the controllers of our society. Here is the story of writer L. Taylor Hansen a "science fiction" scribe from the mid 40s who hid her true identity as a woman. Taken into their confidence, Hansen in her book HE WALKED THE AMERICAS describes her dealings with the Native American tribes who revealed stories of a robed figure who visited them at the time of the Christ. How did this figure get to the Americas before anyone else? And how could he speak every language of the tribes he visited? http://www.amazon.com/Search-Pale-Prophet-Ancient-America Go to Amazon and read the book  http://www.amazon.com/Search-Pale-Prophet-Ancient-America/dp/1606112023/ref=sr_1_1?s=books&amp;ie=UTF8&amp;qid=1444708767&amp;sr=1-1&amp;keywords=sean+casteel+++ancient+america</t>
  </si>
  <si>
    <t>e4i1IqTWpiE</t>
  </si>
  <si>
    <t>https://youtu.be/a8QScAUN-pE</t>
  </si>
  <si>
    <t>BENTWATERS EXCLUSIVE -- INSIDE THE MIND OF LARRY WARREN WITH PETER ROBBINS</t>
  </si>
  <si>
    <t>Larry Warren and his co-author Peter Robbins discuss the UFO seen by members of the US military at Rendlesham Forest/Bentwaters  UK  with co-hosts Timothy Green Beckley and Emmy-winning Tim Swartz. Both answer the unjust charges made by Col Halt over Larry's character. Plus never heard before tales of weird phenomena previously associated with Warren and what he knows that "the others" don't! Discussion of Peter's new book HALT IN WOODBRIDGE (on Amazon)..This is a very important show kindly pass on to others.</t>
  </si>
  <si>
    <t>a8QScAUN-pE</t>
  </si>
  <si>
    <t>https://youtu.be/4o2lQEJuydg</t>
  </si>
  <si>
    <t>STRANGE LIFE OF JIM MOSELEY - UFO FANATIC, TREASURE HUNTER, WILD PERSONALITY!</t>
  </si>
  <si>
    <t>Infamous Jim Moseley returns to the classic Long John Nebel radio program on January 10, 1959.. To many James was a "UFO prankster" who set up "hoaxes" with Gray Barker. But he also had a serious side. He studied the mystery for 50 years and organized the largest indoor UFO conference which drew some ten thousand fans. He was a UFO personality like no other.. Read THE ASTOUNDING SECRETS OF JAMES MOSELEY -  http://www.amazon.com/Astounding-UFO-Secrets-James-Moseley/dp/1606111442/ref=sr_1_5?s=books&amp;ie=UTF8&amp;qid=1444694859&amp;sr=1-5&amp;keywords=james+w+moseley</t>
  </si>
  <si>
    <t>4o2lQEJuydg</t>
  </si>
  <si>
    <t>2015 09 27</t>
  </si>
  <si>
    <t>https://youtu.be/dSvqi8wkWus</t>
  </si>
  <si>
    <t>SHOCKING UFO RETRIEVAL UPDATE (WITH LIVE ALIENS!) -HARRY DREW &amp; RICK HILBERG</t>
  </si>
  <si>
    <t>Hosts Timothy Green Beckley and Emmy-winning Tim Swartz interview Harry Drew and Rick Hilberg about the history of American UFO retrievals  and alleged UFO crashes.This is the real thing. . No Roswell Slides. Just hard evidence from a local Kingman, AZ historian who has been investigating several spooky incidents that took place in this desert community circa 1953. Includes accounts from 15 witnesses of aliens walking outside the craft and the tale of the occupants being taken into protective custody and breaking out of jail. Harry discusses his
owe weird experiences while investigating the case and Rick tells us what it was like to meet with retrieval pioneer Leonard Stringfield and some of the earliest cases</t>
  </si>
  <si>
    <t>dSvqi8wkWus</t>
  </si>
  <si>
    <t>2015 09 19</t>
  </si>
  <si>
    <t>https://youtu.be/Npvnfq3QZ7E</t>
  </si>
  <si>
    <t>SYNCHRONICITIES -- THE GOOD, BAD AND DISTURBING..With David Strabala and Adam Gorightly</t>
  </si>
  <si>
    <t>Hosts Tmothy Green Beckley and Emmy Winner Tim Swartz interview filmmaker David Strabala about his documentary on Synchronicity. Joining in the discussion is long-time Robert Anton Wilson cohort, Adam Gorightly. . . Are synchronicities mere cosmic coincidences, or is there something even weirder going on? Adam brings in the experiences of Philip K. Dick, John C. Lilly and RAW to show that there is a "controlling factor." Mr Synchronicity Tim Beckley thinks we are - to quote Charles Fort -- like pieces on a chess board. Beckley's experiences along this line are in a class by themselves. You can hear about the mysterious license plate, why there might be certain "cosmic centers" that trigger such events. this is NOT a boring program. We are hip, with it and positively NOT CRAZY!</t>
  </si>
  <si>
    <t>Npvnfq3QZ7E</t>
  </si>
  <si>
    <t>2015 09 16</t>
  </si>
  <si>
    <t>https://youtu.be/81ftSnV3kl8</t>
  </si>
  <si>
    <t>EXPLORING THE BIZARRE --  ANN DRUFFEL ON UFOS, ALIEN ABDUCTIONS, THE JINN</t>
  </si>
  <si>
    <t>Ann Druffel talks to hosts Timothy Green Beckley and Emmy Winner Tim Swartz about the history of UFOlogy, including the CIA infiltration of NICAP. Ann is the first major researcher to discuss the possible connection between UFOs and the interdimensional beings known as the Jinn.</t>
  </si>
  <si>
    <t>81ftSnV3kl8</t>
  </si>
  <si>
    <t>2015 09 11</t>
  </si>
  <si>
    <t>https://youtu.be/2F2MX40oSvA</t>
  </si>
  <si>
    <t>Visit to Charles Fort's Grave with Tim Beckley Claudia Cunningham -- Ghosts, Goblins, MIB</t>
  </si>
  <si>
    <t>Investigator of the strange Timothy Green Beckley brings his companion from Coast 2 Coast AM, Claudia Cunningham the MIB Lady, to the grave of Charles Fort in Albany's Rural Cemetery. A discussion of the strange and possibly paranormal events which have taken place in the cemetery ensues.</t>
  </si>
  <si>
    <t>2F2MX40oSvA</t>
  </si>
  <si>
    <t>2015 09 09</t>
  </si>
  <si>
    <t>https://youtu.be/BKP05DStg4M</t>
  </si>
  <si>
    <t>SEDONA'S ALIENS, ORBS, CRASHED UFOS, SHAPE SHIFTERS AND THE  BLU E MAN   WITH TOM DONGO</t>
  </si>
  <si>
    <t>Timothy Green Beckley and Emmy Winner Tim Swartz host their new radio show, Exploring The Bizarre and interview their first guest, Tom Dongo from Sedona, AZ. Tom has been chasing UFOs for years, and they seem to "follow him." He has an amazing collection of UFO photos and has authored 7 books on the mysteries of the red rock country. Here are stories and tales you can hear nowhere else. www.conspiracyjournal.com   -  tomdongo.com</t>
  </si>
  <si>
    <t>BKP05DStg4M</t>
  </si>
  <si>
    <t>2015 09 08</t>
  </si>
  <si>
    <t>https://youtu.be/yE_eNjKc_QY</t>
  </si>
  <si>
    <t>Tim Beckley Explores Nazi UFO Secrets, Wild Coincidences. Spaced Out Theories.</t>
  </si>
  <si>
    <t>Timothy Green Beckley's presentation at the 2015 Reunion of the National UFO Conference in Cleveland, Ohio, including a Q&amp;A session with T. Allen Greenfield and  audience members. Beckley lets it all hang out as he bares his strange saucerian "wild side" touching on seldom discussed topics. Here is your chance to sneak backstage and learn the truth about many unexplained things. www.ConspiracyJournal.Com  Tune in weekly to Exploring the Bizare on KCOR Radio.</t>
  </si>
  <si>
    <t>yE_eNjKc_QY</t>
  </si>
  <si>
    <t>https://youtu.be/M53Fg-ehDNM</t>
  </si>
  <si>
    <t>The Absolutely Insane World Of Flying Saucers --UFO Retro  National UFO Conference Reunion</t>
  </si>
  <si>
    <t>Timothy Green Beckley's the cameraman and you're in Cleveland at the reunion of Ohio's first UFO Conference. Featuring speeches and Q&amp;A's by T. Allen Greenfield, Rick Hilberg, John Wertman, &amp; David Halpern.</t>
  </si>
  <si>
    <t>M53Fg-ehDNM</t>
  </si>
  <si>
    <t>2015 07 05</t>
  </si>
  <si>
    <t>https://youtu.be/XEGCFTEZG7s</t>
  </si>
  <si>
    <t>WALT DISNEY, MICKEY MOUSE, LEY LINES AND THE OCCULT - with Walter Bosley and Allen Greenfield</t>
  </si>
  <si>
    <t>Timothy Green Beckley and Angel Espino interview paranormal authors T Allen Greenfield and Walter Bosley on the "Unraveling The Secrets" radio show on the psn-radio network. taped on location in Cleveland, Ohio at the 51 Anniversary of the National UFO Conference, Greenfield speaks about the formation of the group and how attitudes have changed regarding the paranormal. Later, Bosley discusses the mylsticism of Disney Land and how Fantasyland was constructed on a powerful ley line. There is also a meeting with a mysterious man. This is all important message. P.S. I am not a Mason nor is the person who made the comment below. But glad he is watching. www.ConspiracyJournal.com</t>
  </si>
  <si>
    <t>XEGCFTEZG7s</t>
  </si>
  <si>
    <t>2015 07 04</t>
  </si>
  <si>
    <t>https://youtu.be/Kjle7xlYBa4</t>
  </si>
  <si>
    <t>Diane Tessman's Animal House -- The  UFO Queen  Speaks!</t>
  </si>
  <si>
    <t>Diane takes us into the spiritual beauty and power of rural Iowa life. Diane's furry family of dogs and cats are all rescues; come along and meet a few of them up close. Also come along to the hayloft! Diane's channeling of her star guide Tibus is thought by many to be her most powerful channeling ever, and Tibus' most urgent and loving message ever. The Change Point will come when enough human minds and hearts reach that critical mass of enlightenment! 
Check Diane's website for more spiritual power and knowledge: www.EarthChangePredictions.com</t>
  </si>
  <si>
    <t>Kjle7xlYBa4</t>
  </si>
  <si>
    <t>https://youtu.be/clrGp3YHc_c</t>
  </si>
  <si>
    <t>DIANE TESSMAN'S MAGICAL MYSTERY TOUR OF IRELAND</t>
  </si>
  <si>
    <t>Diane spent five enchanted years in the rural Irish countryside, encountering and celebrating the Celtic shamanistic frequencies which still abound, and experiencing the living presence of Mother Ireland herself. The Tuatha De Dannan ("The family of Diane" from pre-Celt days), communicated with Diane spiritually and told of the Dru ids ("the holy ones") who came from the sky. Diane's website offers more spiritual power and knowledge: www.EarthChangePredictions.com</t>
  </si>
  <si>
    <t>clrGp3YHc_c</t>
  </si>
  <si>
    <t>2015 07 01</t>
  </si>
  <si>
    <t>https://youtu.be/qRoFPBp0_w8</t>
  </si>
  <si>
    <t>THE STRANGE PARANORMAL SAGA OF KENNETH ARNOLD'S GRANDDAUGHTER -- joe palermo, tom wertman</t>
  </si>
  <si>
    <t>In a rare interview, Longtime UFO researchers Tom Wertman and Joe Palermo meet the granddaughter of Kenneth Arnold and all are interviewed by Timothy Green Beckley and Angel Espino on the anniversary of Arnold's famous "flying saucer" sighting in 1947.Shanelle Schanz reveals that her granddad had several sightings and was threatened by both the military and possibly the men in black. Wertman is the Co-Director of the Cleveland UFOlogy Project while Palermo is on the board of the UFO Study Group of Greater St Louis. Both tell of the founding of their organizations (the oldest in the US) as well as their own spooky UFO/Bigfoot/Paranormal experiences. www.ConspiracyJournal.Com</t>
  </si>
  <si>
    <t>qRoFPBp0_w8</t>
  </si>
  <si>
    <t>https://youtu.be/DJZmQDT67DM</t>
  </si>
  <si>
    <t>Dianne Tessman at Giant Rock and the Philosophy of The Space People</t>
  </si>
  <si>
    <t>Giant Rock and the nearby community of Joshua Tree has always been the place to go for a fantastic spiritual and UFO experience. Diane Tessman channels her space brother - time travel friend tibus. . While she is no longer living in the area interested parties may contact her on the net at www.earthchangepredictions.com/
She is also the author of numerous books and has been a guest on Unraveling The Secrets, a Tim Beckley podcast.</t>
  </si>
  <si>
    <t>DJZmQDT67DM</t>
  </si>
  <si>
    <t>2015 06 18</t>
  </si>
  <si>
    <t>https://youtu.be/ILLwspBe7mg</t>
  </si>
  <si>
    <t>UFOS AND ALTERNATIVE HISTORY OF MANKIND - ALIEN ABDUCTIONS. John Ventre and Laurie McDonald</t>
  </si>
  <si>
    <t>UNRAVELING THE SECRETS co hosts Tim Beckley and Carla Anderson question "HANGER 1" host John Ventre who is the PA State Director of MUFON and the author of An Alternative History of Mankind and UFOs Over Pennsylvania. John discusses unusual cases he has investigated as well as giving an alternative history for humankind based on the appearance of strange objects in the sky. Laurie McDonald is the organizer of the Sacramento Alien Abduction and Contactee Support group who reports on the presence of ETs on Earth. www.ConspiracyJournal.com</t>
  </si>
  <si>
    <t>ILLwspBe7mg</t>
  </si>
  <si>
    <t>2015 06 16</t>
  </si>
  <si>
    <t>https://youtu.be/PoWwnhlhXZk</t>
  </si>
  <si>
    <t>ALIENS, BIGFOOT, FAIRIES -- FOOD FOR THOUGHT WITH JOSHUA CUTCHIN AND SMILES LEWIS</t>
  </si>
  <si>
    <t>Its either feast or famine  Joshua Cutchin discusses his book, "The Trojan Feast," and S. Miles Lewis talks about his UFO research library to hosts Timothy Green Beckley, Carla Anderson and Angel Espino on Unraveling The Secrets on the PSN-Radio Network. This is a powerful show with two incredible guests on a wide range of paranormal topics. www.ConspiracyJournal.com</t>
  </si>
  <si>
    <t>PoWwnhlhXZk</t>
  </si>
  <si>
    <t>https://youtu.be/y7UgIpDvwCc</t>
  </si>
  <si>
    <t>ALIEN OR JINN  WILLIAM SHATNER WANTS TO KNOW! -</t>
  </si>
  <si>
    <t>An episode of William Shatner's Weird or What?" featuring Timothy Green Beckley discussing  a supposed alien being caught in a trap in Mexico. Is it legit. A real ET or perhaps something weirder like a JINN (without a magic lamp). Get the inside scoop. Much better than the Roswell Alien Slides. 
.</t>
  </si>
  <si>
    <t>y7UgIpDvwCc</t>
  </si>
  <si>
    <t>https://youtu.be/epZ4ZRbDFLc</t>
  </si>
  <si>
    <t>ABDUCTIONS, A WALK-IN AND AN AMAZING PSYCHIC - DIANE TESSMAN AND MARIA D'ANDREA</t>
  </si>
  <si>
    <t>Diane Tessman and Maria D'Andrea are interviewed by Timothy Green Beckley, Carla Anderson, and Angel Espino on "Unraveling The Secrets" on the PSN-Radio network. First part of the show Diane talks about her life as a "Walk-In." starting at age four when she had her first meeting with the remarkable being from another realm. www.earthchangepredictions.com  while Maria works with shamanism, dreams, crystals, teleportation and psychokinesis. www.mariadandrea.com</t>
  </si>
  <si>
    <t>epZ4ZRbDFLc</t>
  </si>
  <si>
    <t>2015 06 02</t>
  </si>
  <si>
    <t>https://youtu.be/on0Mfij71xo</t>
  </si>
  <si>
    <t>INSIDE THE AIR FORCE PROJECT BLUEBOOK - CLYDE LEWIS INTERVIEWS TIM BECKLEY ON GROUND ZERO</t>
  </si>
  <si>
    <t>Timothy Green Beckley discusses Project Blue Book on the Ground Zero radio program. www.ConspiracyJournal.com</t>
  </si>
  <si>
    <t>on0Mfij71xo</t>
  </si>
  <si>
    <t>https://youtu.be/YSI0CDHtS_8</t>
  </si>
  <si>
    <t>Nazi UFOs    Hitler's Flying Saucers - Clyde Lewis interviews Tim Beckley Tim Swartz on Ground Zero</t>
  </si>
  <si>
    <t>Tim Swartz and Timothy Green Beckley discuss the possibility that UFOs are piloted by surviving Nazis living at the South Pole on the Ground Zero radio show with Clyde Lewis.Was the Roswell UFO crash that of an alien device or did it involve the work of Nazi engineers here under Project Paperclip. Is this the stunning reason for the cover-up -- that UFOs are NOT from Outer Space but originate as a by product of Hitler's attempt to take over the world.</t>
  </si>
  <si>
    <t>YSI0CDHtS_8</t>
  </si>
  <si>
    <t>https://youtu.be/Q9YkvMfHOrU</t>
  </si>
  <si>
    <t>JOSHUA P WARREN - SCARED SHITLESS IN A HAUNTED HOUSE</t>
  </si>
  <si>
    <t>UFO investigator and film maker Joshua P. Warren locks himself alone inside a haunted house and spends the night. - will he get out alive? Are the demons all around him about to give him the fight of his life?</t>
  </si>
  <si>
    <t>Q9YkvMfHOrU</t>
  </si>
  <si>
    <t>https://youtu.be/uUmzEl2RUaM</t>
  </si>
  <si>
    <t>ANCIENT SECRETS, UFOS, MODERN MYSTERIES--  wIth Nick Redfern &amp; Peter Robbins</t>
  </si>
  <si>
    <t>Host Tim Beckley talks with Nick Redfern t about his new book "Secret History" and Peter Robbins discusses his late sister, rocker Helen Wheels' UFO abduction in an interview on psn-radio network.We hit on powerful secret groups, ancient astronauts and plots to take over the world, as well as Peter's UFO sighting experience as a teenager. Wonderful stuff. Everyone loves these two guys!</t>
  </si>
  <si>
    <t>uUmzEl2RUaM</t>
  </si>
  <si>
    <t>2015 05 19</t>
  </si>
  <si>
    <t>https://youtu.be/-pDr0PDE8jE</t>
  </si>
  <si>
    <t>PHILIP K. DICK  TOTAL MIND CONTROL AND TIME TRAVEL -- TESSA B DICK REVELATIONS</t>
  </si>
  <si>
    <t>Timothy Green Beckley and Tim Swartz interview Tessa B. Dick, widow of the late sci fi genius Phillip K. Dick, on "Unraveling the Secrets" originally broadcast May 16th and 17th, 2015 on the psn-radio network.. Tessa is author of Philip K. Dick: Remembering Firebright, which tells the story behind her husband's "pink light" experiences, in which God spoke through the bedside radio. Host and guest explore philosophica, sociological, political and metaphysical themes. www.ConspiracyJournal.com  www.TessaDick.com</t>
  </si>
  <si>
    <t>-pDr0PDE8jE</t>
  </si>
  <si>
    <t>2015 05 18</t>
  </si>
  <si>
    <t>https://youtu.be/T5uj4Hvxka0</t>
  </si>
  <si>
    <t>Psychic Self Defense - with William Alexander Oribello</t>
  </si>
  <si>
    <t>William Alexander Oribello teaches psychic self defense. At an early age, Oribello encountered Angelic Beings. Later in life he was taught by the Masters of Wisdom a variety of occult secrets which he has used to guide many. His teachings combine the Christian Mysteries with the art of Spiritism. Author of Candle Burning Magic With The Psalms, Bible Spells, Sacred Magic Revisited, Count Saint Germain. www.ConspiracyJournal.com</t>
  </si>
  <si>
    <t>T5uj4Hvxka0</t>
  </si>
  <si>
    <t>https://youtu.be/4uOYX3ek5yQ</t>
  </si>
  <si>
    <t xml:space="preserve"> MARTIANS   IN NEW YORK STATE AND THE  GHOST LIGHTS OF MARLEY WOODS WITH TED PHILLIPS CHERYL COSTA</t>
  </si>
  <si>
    <t>Tim Beckley, Carla Anderson and Angel Espino interview Ted Phillips and Cheryl Costa on the Unravelling the Mysteries radio program.. We continue with our history of UFOs in New York State courtesy of the Syracuse reporter Cheryl Costa. And Ted Phillips takes us back in time to the era or Lonnie Zamora and the policeman's sighting of craft and creature in New Mexico, as well as the latest update on the sightings at Warley Woods in Missouri.  www.ConspiracyJournal.com</t>
  </si>
  <si>
    <t>4uOYX3ek5yQ</t>
  </si>
  <si>
    <t>2015 05 17</t>
  </si>
  <si>
    <t>https://youtu.be/1L0eT72kHf0</t>
  </si>
  <si>
    <t>MYSTERIOUS DEATHS, DISAPPEARANCES, PHILADELPHIA EXPERIENCE -- Peter Moon &amp; Frank Stalter</t>
  </si>
  <si>
    <t>Tim Beckley and Tim Swartz interview Peter Moon and Frank Stalter
..Here is the latest information on strange events happening in the worlds of UFOs and Conspiracies. Mysterious mutilations. Unexplained deaths, Teleportation. Montauk. Philadelphia Experiment,  www.ConspiracyJournal.com</t>
  </si>
  <si>
    <t>1L0eT72kHf0</t>
  </si>
  <si>
    <t>https://youtu.be/_gihMQ5OqZ8</t>
  </si>
  <si>
    <t>ELVIS, THE COUNTRY SINGER, UFOS, MEN IN BLACK,  - with Johnny Sands And Claudia Cunningham</t>
  </si>
  <si>
    <t>Country singer Johnny Sands discusses his UFO and Men In Black encounters, and witness Claudia the MIB Lady describes her strange experiences. Hosted by Timothy Green Beckley, Carla Anderson and Angel "The Jackal" Espino. www.ConspiracyJournal.com</t>
  </si>
  <si>
    <t>_gihMQ5OqZ8</t>
  </si>
  <si>
    <t>https://youtu.be/dfzKh0jCpAI</t>
  </si>
  <si>
    <t>WHO WAS THE STRANGER INSIDE THE PENTAGON  AND UFOS OVER NYC -- Craig Campobasso &amp; Marc Brinkerhoff</t>
  </si>
  <si>
    <t>Filmmaker Craig Campobasso discusses his movie, Stranger at the Pentagon,".Based upon the experiences of the late Dr Frank E. Stranges, Craig documents an alien living here with govt approval.  And UFO contactee Marc Brinkerhoff discusses his alien friends and his photos of UFOs with hosts Timothy Green Beckley, Carla Anderson and Angel Espino.</t>
  </si>
  <si>
    <t>dfzKh0jCpAI</t>
  </si>
  <si>
    <t>2015 05 16</t>
  </si>
  <si>
    <t>https://youtu.be/cNgs3GEUBXQ</t>
  </si>
  <si>
    <t>STRANGE HUMANOIDS IN SOUTH AMERICA  -- SCOTT CORRALES VIOLET HYBRID Hybrid</t>
  </si>
  <si>
    <t>UNRAVELING THE SECRETS hosts  Tim Beckley, and Carla Anderson bring the great researcher Scott Corrales to the microphone as he discusses the ongoing wave of humanoid and creature sightings in South America and Puerto Rico. Also on board is Violet Hybrid whose "far out" experiences and beliefs who have you riveted to your seat. For serious students of the far out and the unknown.</t>
  </si>
  <si>
    <t>cNgs3GEUBXQ</t>
  </si>
  <si>
    <t>https://youtu.be/1LkvWCTTQNo</t>
  </si>
  <si>
    <t>SECRETS OF THE UFOS REVEALED -- AND OTHER UNSOLVED MYSTERIES</t>
  </si>
  <si>
    <t>UFO publisher Timothy Green Beckley interviewed by Jaime Havican and Dennis Crenshaw on Florida UFOs Radio. Originally broadcast June 9, 2010. http://conspiracyJournal.com  Beckley has studied the UFO mystery for nearly half a century. His findings are creepy and do not hing on flying saucers being from outer space. He believes they are many "explanations" that should be confronting us. From the Hollow Earth, the Time Travelers, to Interdimensional beings, Beckley is your go to man. www.ConspiracyJournal.com for free subscription to our newsletter.</t>
  </si>
  <si>
    <t>1LkvWCTTQNo</t>
  </si>
  <si>
    <t>https://youtu.be/n2yZWZGZ6Ow</t>
  </si>
  <si>
    <t>UFOS AND THE FUTURE OF HUMAN KIND - TIM BECKLEY ON FUTURE THEATER RADIO</t>
  </si>
  <si>
    <t>Bill Birnes from UFO Hunters and his wife Nancy interview UFO publisher Timothy Green Beckley with the help of Angel "The Jackal" Espino on the Future Theater radio show. Always a fascinating experience to speak with this team who were publishers of UFO Magazine for so many years. Tim talks about his career and gives the inner dirt on the topic.</t>
  </si>
  <si>
    <t>n2yZWZGZ6Ow</t>
  </si>
  <si>
    <t>2015 05 09</t>
  </si>
  <si>
    <t>https://youtu.be/Rrosf4G7BoY</t>
  </si>
  <si>
    <t>GRAVE YARDS, DEMON DOGS, MEN IN BLACK - THE PRESIDENT AND THE GRIM REAPER!</t>
  </si>
  <si>
    <t>Clyde Lewis relates his experiences with the Men In Black and interviews UFO publisher Timothy Green Beckley and vampire author Claudia Cunningham. This is some of the greatest stuff you can get away with on broadcast radio. Beckley and the "MIB Lady" went to the grave of Charles Fort and all hell opened.</t>
  </si>
  <si>
    <t>Rrosf4G7BoY</t>
  </si>
  <si>
    <t>2015 04 07</t>
  </si>
  <si>
    <t>https://youtu.be/8MZ8kDeo2dE</t>
  </si>
  <si>
    <t>THE WACKY -- DEVILISH -- WORLD OF THE OCCULT -- MARIA D' ANDREA AND TIM BECKLEY</t>
  </si>
  <si>
    <t>Marie D' Andrea and Timothy Beckley "talk trash" about the paranormal in their own unique style. Maria is a "serious" psychic, while Beckley (who hosts Unraveling The Secrets on  PSN-Radio doesn't let anything get to him. His grandfather saw a headless horseman back of the barn in Kentucky; Beckley lived in a house that was "haunted"; saw his first of three UFOs when he was but ten years of age. He promoted rock shows and is now a successful publisher with over 200 titles under his belt (go to Amazon and type in his name under books). Maria is a working shaman, psychic reader and spiritual counselor. She is the author of Heaven Sent Money Spells, How To Eliminate Stress and Anxiety Through The Occult and the Occult Grimoire and Magical Formulary. www.ConspiracyJournal.com</t>
  </si>
  <si>
    <t>8MZ8kDeo2dE</t>
  </si>
  <si>
    <t>2015 04 06</t>
  </si>
  <si>
    <t>https://youtu.be/sfjKHfZqfq0</t>
  </si>
  <si>
    <t>UFOS AND ALIENS VS WICCA AND BLACK MAGICK -- WITH CHERYL COSTA AND MAGICKAL MARISSA</t>
  </si>
  <si>
    <t>Timothy Green Beckley, Carla Anderson and Angel "The Jackal" Espino interview Magickal Marissa and Cheryl Costa on the "Unraveling the Secrets" radio program originally broadcast Mach 28th, 2015....Cheryl Costa discusses USO sightings in and around the Finger Lakes and how a military helicopter was observed escorting a UFO. Most importantly, the Gary Wilcox contact case which is so HIGH STRANGENESS that it is off the scale. Meanwhile, Magical Marissa tells us how witchcraft and paganism HAS NOTHIGING to do with Satanism. She explains the difference between black and white magick and gives a spell or two. FREE SUBSCRIPTIONS - www.ConspiracyJournal.com</t>
  </si>
  <si>
    <t>sfjKHfZqfq0</t>
  </si>
  <si>
    <t>2015 04 01</t>
  </si>
  <si>
    <t>https://youtu.be/YnqYz4vlwUI</t>
  </si>
  <si>
    <t>50 YEARS OF UFO MADNESS - ALLEN GREENFIELD   RICK HILBERG ON NATIONAL UFO CONFERENCE</t>
  </si>
  <si>
    <t>Bishop T Allen Greenfield, Rick Hillberg and Tim Swartz reminisce about the history of UFOlogy with Timothy Green Beckley and Carla Anderson on the "Unraveling the Mysteries" radio show. Travel back to the mid 1960s for this roundl table discussion on some of the strangest and most maddening of UFO incidents, including officer Lonnie Zamori's encounter with two humanoids and a landed UFO in New Mexico -- still classified unknown by Project Blue Book (as investigated by Dr J Allen Hynek and Ted Phillips). The conference will get together in Cleveland in June and the public is invite. Free subscription www.ConspiracyJournal.com</t>
  </si>
  <si>
    <t>YnqYz4vlwUI</t>
  </si>
  <si>
    <t>2015 03 26</t>
  </si>
  <si>
    <t>https://youtu.be/5WF1LDn8pz8</t>
  </si>
  <si>
    <t xml:space="preserve">UFOS AND WEIRD IMAGES FROM ANOTHER DIMENSION - STELLA LANSING,,  UFO REPEATER </t>
  </si>
  <si>
    <t>Stella Lansing is the subject of a chapter in the book UFO REPEATERS - THE CAMERA DOESN'T LIE!. For several decades, the Palmer, Massachusetts resident had the strange ability to "call down" UFOs and photograph. Many images were apparent. She claimed to have experienced seeing strange little men and creatures, hearing voices speaking out of nowhere, suffering an electric shock administered by a "shimmering figure," and a craft surfacing from underwater. http://www.amazon.com/UFO-Repeaters-Seeing-Believing-Camera/dp/1606111914/ref=sr_1_1?ie=UTF8&amp;qid=1427248744&amp;sr=8-1&amp;keywords=ufo+repeaters+beckley</t>
  </si>
  <si>
    <t>5WF1LDn8pz8</t>
  </si>
  <si>
    <t>2015 03 23</t>
  </si>
  <si>
    <t>https://youtu.be/vkBadWXizTY</t>
  </si>
  <si>
    <t>CHARLES FORT - TRIBUTE TO THE MASTER OF THE UNEXPLAINED WITH BUTCH WITKOWSKI, PAUL ENO, TIM SWARTZ</t>
  </si>
  <si>
    <t>JOIN OUR FORT FEST with Emmy Winner Tim Swartz , UFO publisher Timothy Green Beckley and Carla Anderson  in a discussion with human mutilation expert Butch Witkowski and UFO radio host Paul Eno on the man who is considered the master of the mysterious and unexplained, CHARLES FORT. 
   Just who was Charles Fort? He was born in 1874 and his books Wild Talent, and Low are in just about every library of anyone into the strange and mysterious. He spent countless years in public libraries in the UK and USA searching through scientific journals and newspapers. He is best know for documenting falls of frogs and meat from the sky. But also coined the term Teleportation and labored over mysterious disappearances, human combustion, etc. Learn how our guests were influenced by this great man and the cases they have studied which go to follow in Fort's footsteps. Unraveling The Secrets is a presentation of www.PSN-Radio.com  -- to towww.ConspiracyJournal.com to subscribe to our updated newsletter.</t>
  </si>
  <si>
    <t>vkBadWXizTY</t>
  </si>
  <si>
    <t>2015 03 19</t>
  </si>
  <si>
    <t>https://youtu.be/5iZ5pfWGp9s</t>
  </si>
  <si>
    <t>MYSTERIOUS SECRETS OF UFO COMMUNICATION - With Timothy Beckley, Paul and Ben Eno</t>
  </si>
  <si>
    <t>There is a lot more to the UFO mystery than meets the eye. Tim Beckley has been exploring the weirdness of the topic for 50 years, and Paul and Ben Eno interview UFO publisher Timothy Green Beckley at station WOON on their program, "Behind the Paranormal." www.ConspiracyJournal.com for updates.</t>
  </si>
  <si>
    <t>5iZ5pfWGp9s</t>
  </si>
  <si>
    <t>2015 03 16</t>
  </si>
  <si>
    <t>https://youtu.be/HYIPez2q2h0</t>
  </si>
  <si>
    <t>MYSTERIES OF MOUNT SHASTA AND A UFO POP STAR - WITH NICK REDFERN AND PAUL DALE ROBERTS</t>
  </si>
  <si>
    <t>Paranormal authors Nick Redfern and Dale Paul Roberts are questioned by hosts  Timothy Green Beckley, Carla Anderson and Angel "The Jackal" Espino..
ENTER THE REALM OF THE UNEXPLAINED. . . 
Paul Dale Roberts is the world's foremost "Esoteric Detective."  He has investigated UFOs, crop circles, ghosts, poltergeists, demons, the Skywalker Ranch and has tracked Bigfoot near the mysterious Mount Shasta in northern California home to many strange events including the appearance of hairy dwarfs, and the ageless ascended master Count Saint Germain. - www.teardropsfanangel.com 
Nick Redfern is author of more than 30 books on UFOs, lake monsters, the Abominable Snowman, the Men In Black and Close Encounters of the Fatal Kind. www.nickredfernfortean.blogspot.com
www.ConspiracyJournal.com</t>
  </si>
  <si>
    <t>HYIPez2q2h0</t>
  </si>
  <si>
    <t>2015 03 03</t>
  </si>
  <si>
    <t>https://youtu.be/qDHA5hfkiUU</t>
  </si>
  <si>
    <t>UFO CRASH AT MAURY ISLAND AND THE MURDER OF JFK   WITH KENN THOMAS</t>
  </si>
  <si>
    <t>Conspiracy researcher and editor/publisher Kenn Thomas reveals  the astounding association between the UFO crash at Maury Island UFOs, the early years of UFOlogy, and the association with the murder of President Kennedy. Thomas has long been a harsh critic of the international "silence group." He has appeared on just about every talk show you can think of and is the author of several books which may be obtained on line from Amazon or his personal website - www.SteamShovelPress.com</t>
  </si>
  <si>
    <t>qDHA5hfkiUU</t>
  </si>
  <si>
    <t>2015 01 25</t>
  </si>
  <si>
    <t>https://youtu.be/cVDcOO1YDZE</t>
  </si>
  <si>
    <t>HOW TO GET RICH QUICK hosted by spell caster William Alexander Oribello Get Rich Quick Spells</t>
  </si>
  <si>
    <t>Here is occult knowledge that is thousands of years old. NOT OF THE DEVIL, these positive spells will teach one and all how to become prosperous in everything that you do. Oribello was in contact with angels as well as the Ascended Masters from a young age. His books (available on Amazon) include Bible Spells, The Master Book of Spiritual Power, Candle Burning With The Psalms, The Sealed Book Of Moses, all of which are published by Tim Beckley's  Inner Light Publication.</t>
  </si>
  <si>
    <t>cVDcOO1YDZE</t>
  </si>
  <si>
    <t>2015 01 04</t>
  </si>
  <si>
    <t>https://youtu.be/AOqFlxAENss</t>
  </si>
  <si>
    <t>TAP INTO NIKOLA TESLA'S MYSTERIOUS FORCE FIELD- MARIA D' ANDREA EXPLAINS!</t>
  </si>
  <si>
    <t>Investigative expert and author Maria D' Andrea explains the utilization of Nikola Tesla's positive energy plates and how the atoms and electrons in the plates have been altered so that the plates resonate -- and are in tune -- with the basic energy of the Universe. Throughout his life Tesla was hindered in his research to provide a beneficial way of assisting the public in their goal to draw upon the beneficial life-force energy of the cosmos which he said -- when understood -- would be very beneficial to all life. . .plant, animal, or human. For further information go to http://www.members.tripod.com/uforeview/teslasecretlabscience.html</t>
  </si>
  <si>
    <t>AOqFlxAENss</t>
  </si>
  <si>
    <t>2014 12 22</t>
  </si>
  <si>
    <t>https://youtu.be/E5_J7DSOSqw</t>
  </si>
  <si>
    <t>BRAD STEIGER'S HIDDEN WORLD - AMAZING UFO SECRETS</t>
  </si>
  <si>
    <t>Famous UFO researcher Brad Steiger answers questions PLUS join Brad, his wife Sherry, and UFO publisher Tim Beckley as they go in search of Buddy Holly's crash site! Brad is one of the most amazing individuals in UFO/paranormal research. Reveals little known facts about MIB, ghosts, psychic phenomena. He has devoted his life to these topics. Get the inside scoop as he is interviewed my Tim Beckley, Mr UFO.</t>
  </si>
  <si>
    <t>E5_J7DSOSqw</t>
  </si>
  <si>
    <t>https://youtu.be/Ls89j80aZc0</t>
  </si>
  <si>
    <t>Men In Black And Alien Encounters With Country Singer Johnny Sands</t>
  </si>
  <si>
    <t>Tim Beckley talks with Country Singer Johnny Sands about UFOs and aliens. Johnny and I were on UFO Hunters together (UFO Silencers episode, last season). I find his encounters quite remarkable and utterly fascinating. He passed a lie detector test and his story was investigated by APRO when it first transpired.</t>
  </si>
  <si>
    <t>Ls89j80aZc0</t>
  </si>
  <si>
    <t>2014 10 27</t>
  </si>
  <si>
    <t>https://youtu.be/vAgT5irsQVg</t>
  </si>
  <si>
    <t>Bizarre UFO Life &amp; Times of Wendelle Stevens as told by his Daughter Ce Ce</t>
  </si>
  <si>
    <t>THE BIZAARE UFO TIMES AND LIFE OF COL WENDELLE STEVENS - AS
TOLD BY HIS DAUGHTER CE CE
Col Wendelle Stevens traveled the world in search of strange UFO stories
-- contacts and abductions. He possessed the world's largest UFO photo
archives. Wedelle passed away four years ago. What did he really believe?
Did he have UFO encounters of his own? What was his position with Project
Grudge? How about hsi experiences while in the military? This is the only
place you will find this shocking information thanks to Tim - Mr UFO - Beckley
who conducted this exclusive interview in Tucson. (Camera work by Charla).</t>
  </si>
  <si>
    <t>vAgT5irsQVg</t>
  </si>
  <si>
    <t>2014 10 18</t>
  </si>
  <si>
    <t>https://youtu.be/hjGZAoBDm5I</t>
  </si>
  <si>
    <t>JOSHUA P WARREN - UNDERGROUND BASES, DOWNED UFO AND BROWN MOUNTAIN LIGHTS...With Tiim Beckley</t>
  </si>
  <si>
    <t>Timothy Green Beckley interviews Speaking of Strange host Joshua P. Warren. Topics include mysterious government "retreats" in the mountains of NC. Crashed UFO? Brown Mountain Lights. The weird goodies that will cook your mind and twist your thinking.</t>
  </si>
  <si>
    <t>hjGZAoBDm5I</t>
  </si>
  <si>
    <t>2014 09 15</t>
  </si>
  <si>
    <t>https://youtu.be/xwEEAfVoZzs</t>
  </si>
  <si>
    <t>THE MUSICIAN STING, CROP CIRCLES AND CAMILLE JAMES HARMON UFO ABDUCTEE</t>
  </si>
  <si>
    <t>Tim "Mr UFO" Beckley interviews UFO experiencer Camille James Harmon</t>
  </si>
  <si>
    <t>xwEEAfVoZzs</t>
  </si>
  <si>
    <t>https://youtu.be/RfF_I7S9G3c</t>
  </si>
  <si>
    <t>BARNSTORMING THE 1953 UFO  CRASH  AT KINGMAN,AZ</t>
  </si>
  <si>
    <t>Tim Beckley and Harry Drew on the Outer Edge Radio Show 8/11/2014 We do not own the copyright on this but we are republishing with permission. Original file located at: https://www.youtube.com/watch?v=E4gYk6aa5vI</t>
  </si>
  <si>
    <t>RfF_I7S9G3c</t>
  </si>
  <si>
    <t>2014 08 29</t>
  </si>
  <si>
    <t>https://youtu.be/5ONrQ2o7kFs</t>
  </si>
  <si>
    <t xml:space="preserve">UFO TRICKSTER MEETS ALIEN  IRON MAN  --George Hansen &amp; Ted Phillips Mr UFO's Secret Files %2310 </t>
  </si>
  <si>
    <t>Tim "Mr. UFO" Beckley interviews George Hansen about his research into the Trickster, and Ted Phillips about a strange apparently man-made object embedded deep in a cave. This is a great combo interview that I taped at a UFO conference. George Hansen has a very unusual take on the paranormal and of course Ted worked with Dr Hynek. His "major" in
UFOlogy has been physical trace cases. The recovery of this strange "Iron Man" inside a deep cave is creepy but is well documented by Phillips. This interview will haunt you for a long time!</t>
  </si>
  <si>
    <t>5ONrQ2o7kFs</t>
  </si>
  <si>
    <t>2014 08 24</t>
  </si>
  <si>
    <t>https://youtu.be/SdfwMdP8X-M</t>
  </si>
  <si>
    <t>WEIRD SYNCHRONICITIES AND UFOS. . .Paul &amp; Ben Eno Interview Tim Beckley</t>
  </si>
  <si>
    <t>On this edition of Paul and Ben Eno's long running Behind The Paranormal show http://www.behindtheparanormal.com/podcasts/2014%20shows.html
Tim Beckley - Mr UFO -- describes his incredible synchronicities involving UFOs, aliens and inner dimension intelligence. Someone or -- something --  is trying to communicate with us. Tim calls them the management.</t>
  </si>
  <si>
    <t>SdfwMdP8X-M</t>
  </si>
  <si>
    <t>2014 08 16</t>
  </si>
  <si>
    <t>https://youtu.be/o9oJGMDNDJ0</t>
  </si>
  <si>
    <t>Welcome to Mr UFO's Secret Files on YouTube!</t>
  </si>
  <si>
    <t>Unfair, Unbalanced, Uncensored paranormal  interviews by Tim "Mr UFO" Beckley from http://ConspiracyJournal.com</t>
  </si>
  <si>
    <t>o9oJGMDNDJ0</t>
  </si>
  <si>
    <t>2014 08 09</t>
  </si>
  <si>
    <t>https://youtu.be/BVJGN3hjgE0</t>
  </si>
  <si>
    <t>Mr UFO's Secret Files %238  ALIENS MANIPULATE UFO PHOTOS   IS SEEING REALLY BELIVING  Jim Dilettoso</t>
  </si>
  <si>
    <t>Tim "Mr UFO" Beckley interviews UFO photogrphy expert Jim Dilettoso in Tucson, Arizona</t>
  </si>
  <si>
    <t>BVJGN3hjgE0</t>
  </si>
  <si>
    <t>2014 07 29</t>
  </si>
  <si>
    <t>https://youtu.be/NlfPzPfPUmc</t>
  </si>
  <si>
    <t>FAMOUS MONSTERS RETURNS FROM THE GRAVE</t>
  </si>
  <si>
    <t>Filmmaker Paul Davids talks to Timothy "Mr UFO" Beckley about his UFO sighting, his paranormal documentaries and movies, and his show business career.Davis produced the highly successful Show Time original movie ROSWELL. More recently he released a two dvd set THE LIFE AFTER DEATH PROJECT revolving around the afterlife story of Forrest J. Ackerman, founding father of Hollywood science fiction who refuses to rest in peace.</t>
  </si>
  <si>
    <t>NlfPzPfPUmc</t>
  </si>
  <si>
    <t>2014 07 13</t>
  </si>
  <si>
    <t>https://youtu.be/qRzFWWOm66Q</t>
  </si>
  <si>
    <t>FORMER EXOTIC DANCER AND RUSS MEYER VIXEN UNDERGOES COSMIC TRANSFORMATION</t>
  </si>
  <si>
    <t>Tim -- Mr UFO --  Beckley interviews Raven De La Croix who was the star of Russ Meyer's UP! a 1976 sex comedy who appeared in numerous movies and traveled the world as an exotic danger. Today, Raven has settled down in Sedona, AZ where she has undergone a cosmic transformation. Her's is an incredible life experience. This is one of the only interviews describing her many mystical experiences. Check out the trailer for UP! on YouTube and eat your heart out fellows.</t>
  </si>
  <si>
    <t>qRzFWWOm66Q</t>
  </si>
  <si>
    <t>https://youtu.be/HFgvjjjrClM</t>
  </si>
  <si>
    <t>Mr UFO's Secret Files %235  INVISIBLE ALIENS  INVADE  TOWN -- UNDERGROUND BASE EXPOSED!</t>
  </si>
  <si>
    <t>Sedona, AZ is one of the most mysterious places in the U.S. It attracts thousands of visitors each year who are on a spiritual/New Age quest.  Tom Dongo has photographed a wide variety of unexplainable aerial phenomena. He has a huge collection of "mysterious intruders" photos taken at the Bradshaw Ranch (now owned by the government) whch has many similarities to the events taking place in Utah at the Skinwalker Ranch.</t>
  </si>
  <si>
    <t>HFgvjjjrClM</t>
  </si>
  <si>
    <t>2014 06 28</t>
  </si>
  <si>
    <t>https://youtu.be/I6KlrEDjo5M</t>
  </si>
  <si>
    <t>Mr UFO on Paranormal Palace</t>
  </si>
  <si>
    <t>"UFOs Wicked This Way Come" Tim Beckley interviewed by Royce Holleman. https://www.youtube.com/watch?v=chCHR-O65Z8
http://uforeview.tripod.com/index.html 
http://www.talknowradio.net 
About the guest
Timothy Green Beckley is a UFO &amp; paranormal pioneer. Since an early age his life has more or less revolved around the paranormal. The house he was raised in was thought to be haunted, he underwent out of body experiences at age six, and saw his first of three UFOs when he was ten. Over the years he has written over 30 books on everything from rock music to the secret MJ12 papers. Today he is the president of Inner Light/Global Communications and editor of the Conspiracy Journal and Bizarre Bazaar. 
About the book
EXPOSING THE UFO "FEAR FACTOR". . .
WARNING: -- DANGER LURKS ALONGSIDE OF US IN THE DARK!
WARNING: -- THE ULTRA-TERRESTRIALS TAKE ON A VARIETY OF HORRIFYING SHAPES AND TERRIFYING FORMS!
WARNING: -- THEY HAVE ATTEMPTED TO TAKE CONTROL OF OUR THOUGHTS AND POSSES OUR SOULS AND BODIES OUR SOULS AND BODIES!
Stories of encounters with the supposedly friendly "all-too-cute" ETs are NOT always the norm and represent only one side of the coin. Little Elliot may have befriended Steven Spielberg's cozy, cuddly alien, but all too often our almond-eyed visitors have their own agenda, which frequently puts them at odds with our earthly well-being. They have been known to abduct, dice and slice and put us through a universe of utter torment.
Not only can the Ultra-Terrestrials be damned ornery but they have the power to interfere with both our physical and mental states and put dread into our hearts. Thus the term "UFO Fear Factor." They can oftentimes wreak havoc on an entire household following what might seem like a benign close encounter but which ends up going well beyond a cosmic one-night stand. The Ultra-Terrestrials possess various characteristics in common with spirits from the dark corridors of demonology and have been known to produce the same sort of phenomena at UFO landing sites as you would find in a haunted house or at a séance.
HERE ARE AUTHENTIC ACCOUNTS FROM THE "TWILIGHT ZONE" OF UFOLOGY
* Witness grows 5 inches following close encounter! Hair of observer changes color overnight!
* West Virginia man abducted by weird "vegetable"-like Ultra-Terrestrials.
* Valuable objects vanish upon arrival of strange shadow beings in New Jersey home.
* The mystery of the "Crawling Stumps" in Oregon.
* Giants bully youngsters in Brazilian UFO terror attack.
* "Fireballs" cause massive blackout.
* A man named "Fred" (a pseudonym) recalls under hypnosis a horrifying sexual experience involving a half human/half animal creature.
* Dr. Karla Turner, who passed away from breast cancer after she started reporting on the negative aspects of the UFO abduction phenomenon, noted: *** A surprising number of abductees suffer from serious illnesses they didn't have before their encounters. These have led to surgery, debilitation, and even death from causes the doctors can't identify. *** Some abductees experience a degeneration of their mental, social and spiritual well-being. Excessive behavior frequently erupts, such as drug abuse, alcoholism, overeating and promiscuity. Strange obsessions develop and cause the disruption of normal life and the destruction of personal relationships.
* Noted author/researcher Brad Steiger offers evidence that many individuals hear the guttural voices of Ultra-terrestrials commanding them to do demonic deeds, such as the case of a self-declared prophet of a new religion linked to the slain bodies of a family of five—all victims of human sacrifice necessary to persuade the "forces" to present the Ohio-based cult with a magical golden sword.
* Some of the human implications of what the Ultra-terrestrial "invasion" represents are so potentially disturbing and disruptive that well-known talk show personality/investigator Peter Robbins declares that he has no doubt that there are "those" who are capable of just about anything in their efforts to keep the subject from us, including possibly being involved in the untimely deaths of certain truth seekers whose lives have been decidedly "unglamorously" entangled with the Unknown.
BE FOREWARNED -- WICKED THIS WAY THEY COME!</t>
  </si>
  <si>
    <t>I6KlrEDjo5M</t>
  </si>
  <si>
    <t>2014 06 16</t>
  </si>
  <si>
    <t>https://youtu.be/6NXk_LU7u7s</t>
  </si>
  <si>
    <t>Mr  UFO's Secret Files %234  The Weird World of Tim Beckley</t>
  </si>
  <si>
    <t>Tim Beckley speaks in Tucson, Arizona in June 2011</t>
  </si>
  <si>
    <t>6NXk_LU7u7s</t>
  </si>
  <si>
    <t>https://youtu.be/3VAB26e0T5g</t>
  </si>
  <si>
    <t>CONFESSIONS OF A DERANGED UFO ABDUCTEE - PETER ROBBINS</t>
  </si>
  <si>
    <t>Timothy Green Beckley a/k/a Mr UFO talks to reknowned UFO researcher and writer Peter Robbins in episode 3 of Mr UFO's Secret Files.</t>
  </si>
  <si>
    <t>3VAB26e0T5g</t>
  </si>
  <si>
    <t>https://youtu.be/i6SE1YftqfY</t>
  </si>
  <si>
    <t>STARTLING UFO SIGHTINGS OF A WASHINGTON WHISTLE BLOWER</t>
  </si>
  <si>
    <t>Tim "Mr. UFO" Beckley interviews UFO researcher Paul Dickey in episode 2 of "Mr. UFO's Secret Files."</t>
  </si>
  <si>
    <t>i6SE1YftqfY</t>
  </si>
  <si>
    <t>https://youtu.be/OZESb9SVLcU</t>
  </si>
  <si>
    <t>Mr UFO's Secret Files %231  Antonio Huneeus</t>
  </si>
  <si>
    <t>Episode one of Timothy Green Beckley presents Mr. UFO's Secret Files features Tim's hour-long interview with reknowned UFO researcher Antonio Huneeus.</t>
  </si>
  <si>
    <t>OZESb9SVLcU</t>
  </si>
</sst>
</file>

<file path=xl/styles.xml><?xml version="1.0" encoding="utf-8"?>
<styleSheet xmlns="http://schemas.openxmlformats.org/spreadsheetml/2006/main">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0"/>
      <scheme val="minor"/>
    </font>
    <font>
      <i/>
      <sz val="11"/>
      <color rgb="FF7F7F7F"/>
      <name val="Calibri"/>
      <charset val="0"/>
      <scheme val="minor"/>
    </font>
    <font>
      <sz val="11"/>
      <color theme="1"/>
      <name val="Calibri"/>
      <charset val="134"/>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FA7D00"/>
      <name val="Calibri"/>
      <charset val="0"/>
      <scheme val="minor"/>
    </font>
    <font>
      <sz val="11"/>
      <color rgb="FF3F3F76"/>
      <name val="Calibri"/>
      <charset val="0"/>
      <scheme val="minor"/>
    </font>
    <font>
      <b/>
      <sz val="11"/>
      <color rgb="FFFA7D00"/>
      <name val="Calibri"/>
      <charset val="0"/>
      <scheme val="minor"/>
    </font>
    <font>
      <sz val="11"/>
      <color rgb="FF006100"/>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4" fillId="3" borderId="0" applyNumberFormat="0" applyBorder="0" applyAlignment="0" applyProtection="0">
      <alignment vertical="center"/>
    </xf>
    <xf numFmtId="43"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5" borderId="0" applyNumberFormat="0" applyBorder="0" applyAlignment="0" applyProtection="0">
      <alignment vertical="center"/>
    </xf>
    <xf numFmtId="0" fontId="8" fillId="0" borderId="0" applyNumberFormat="0" applyFill="0" applyBorder="0" applyAlignment="0" applyProtection="0">
      <alignment vertical="center"/>
    </xf>
    <xf numFmtId="0" fontId="9" fillId="6" borderId="2" applyNumberFormat="0" applyAlignment="0" applyProtection="0">
      <alignment vertical="center"/>
    </xf>
    <xf numFmtId="0" fontId="10" fillId="0" borderId="3" applyNumberFormat="0" applyFill="0" applyAlignment="0" applyProtection="0">
      <alignment vertical="center"/>
    </xf>
    <xf numFmtId="0" fontId="6" fillId="9" borderId="4" applyNumberFormat="0" applyFont="0" applyAlignment="0" applyProtection="0">
      <alignment vertical="center"/>
    </xf>
    <xf numFmtId="0" fontId="4" fillId="12" borderId="0" applyNumberFormat="0" applyBorder="0" applyAlignment="0" applyProtection="0">
      <alignment vertical="center"/>
    </xf>
    <xf numFmtId="0" fontId="11" fillId="0" borderId="0" applyNumberFormat="0" applyFill="0" applyBorder="0" applyAlignment="0" applyProtection="0">
      <alignment vertical="center"/>
    </xf>
    <xf numFmtId="0" fontId="4" fillId="11" borderId="0" applyNumberFormat="0" applyBorder="0" applyAlignment="0" applyProtection="0">
      <alignment vertical="center"/>
    </xf>
    <xf numFmtId="0" fontId="1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6" fillId="13" borderId="7" applyNumberFormat="0" applyAlignment="0" applyProtection="0">
      <alignment vertical="center"/>
    </xf>
    <xf numFmtId="0" fontId="7" fillId="4" borderId="0" applyNumberFormat="0" applyBorder="0" applyAlignment="0" applyProtection="0">
      <alignment vertical="center"/>
    </xf>
    <xf numFmtId="0" fontId="18" fillId="15" borderId="0" applyNumberFormat="0" applyBorder="0" applyAlignment="0" applyProtection="0">
      <alignment vertical="center"/>
    </xf>
    <xf numFmtId="0" fontId="19" fillId="14" borderId="8" applyNumberFormat="0" applyAlignment="0" applyProtection="0">
      <alignment vertical="center"/>
    </xf>
    <xf numFmtId="0" fontId="4" fillId="16" borderId="0" applyNumberFormat="0" applyBorder="0" applyAlignment="0" applyProtection="0">
      <alignment vertical="center"/>
    </xf>
    <xf numFmtId="0" fontId="17" fillId="14" borderId="7" applyNumberFormat="0" applyAlignment="0" applyProtection="0">
      <alignment vertical="center"/>
    </xf>
    <xf numFmtId="0" fontId="15" fillId="0" borderId="6" applyNumberFormat="0" applyFill="0" applyAlignment="0" applyProtection="0">
      <alignment vertical="center"/>
    </xf>
    <xf numFmtId="0" fontId="20" fillId="0" borderId="9" applyNumberFormat="0" applyFill="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7" fillId="17" borderId="0" applyNumberFormat="0" applyBorder="0" applyAlignment="0" applyProtection="0">
      <alignment vertical="center"/>
    </xf>
    <xf numFmtId="0" fontId="4" fillId="21" borderId="0" applyNumberFormat="0" applyBorder="0" applyAlignment="0" applyProtection="0">
      <alignment vertical="center"/>
    </xf>
    <xf numFmtId="0" fontId="7" fillId="8" borderId="0" applyNumberFormat="0" applyBorder="0" applyAlignment="0" applyProtection="0">
      <alignment vertical="center"/>
    </xf>
    <xf numFmtId="0" fontId="7" fillId="25" borderId="0" applyNumberFormat="0" applyBorder="0" applyAlignment="0" applyProtection="0">
      <alignment vertical="center"/>
    </xf>
    <xf numFmtId="0" fontId="4" fillId="28" borderId="0" applyNumberFormat="0" applyBorder="0" applyAlignment="0" applyProtection="0">
      <alignment vertical="center"/>
    </xf>
    <xf numFmtId="0" fontId="4" fillId="27"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4" fillId="26" borderId="0" applyNumberFormat="0" applyBorder="0" applyAlignment="0" applyProtection="0">
      <alignment vertical="center"/>
    </xf>
    <xf numFmtId="0" fontId="7" fillId="32" borderId="0" applyNumberFormat="0" applyBorder="0" applyAlignment="0" applyProtection="0">
      <alignment vertical="center"/>
    </xf>
    <xf numFmtId="0" fontId="4" fillId="31" borderId="0" applyNumberFormat="0" applyBorder="0" applyAlignment="0" applyProtection="0">
      <alignment vertical="center"/>
    </xf>
    <xf numFmtId="0" fontId="4" fillId="30" borderId="0" applyNumberFormat="0" applyBorder="0" applyAlignment="0" applyProtection="0">
      <alignment vertical="center"/>
    </xf>
    <xf numFmtId="0" fontId="7" fillId="29" borderId="0" applyNumberFormat="0" applyBorder="0" applyAlignment="0" applyProtection="0">
      <alignment vertical="center"/>
    </xf>
    <xf numFmtId="0" fontId="4" fillId="2"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4" fillId="22" borderId="0" applyNumberFormat="0" applyBorder="0" applyAlignment="0" applyProtection="0">
      <alignment vertical="center"/>
    </xf>
    <xf numFmtId="0" fontId="7" fillId="20"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O6EQKSMVqBI" TargetMode="External"/><Relationship Id="rId98" Type="http://schemas.openxmlformats.org/officeDocument/2006/relationships/hyperlink" Target="https://youtu.be/H4ktUj7L-eI" TargetMode="External"/><Relationship Id="rId97" Type="http://schemas.openxmlformats.org/officeDocument/2006/relationships/hyperlink" Target="https://youtu.be/16y3GO_Yoyg" TargetMode="External"/><Relationship Id="rId96" Type="http://schemas.openxmlformats.org/officeDocument/2006/relationships/hyperlink" Target="https://youtu.be/sq9zLZz_HN8" TargetMode="External"/><Relationship Id="rId95" Type="http://schemas.openxmlformats.org/officeDocument/2006/relationships/hyperlink" Target="https://youtu.be/YU3H41egYLs" TargetMode="External"/><Relationship Id="rId94" Type="http://schemas.openxmlformats.org/officeDocument/2006/relationships/hyperlink" Target="https://youtu.be/mZEVCjGaGGw" TargetMode="External"/><Relationship Id="rId93" Type="http://schemas.openxmlformats.org/officeDocument/2006/relationships/hyperlink" Target="https://youtu.be/M3rnzz8LUu4" TargetMode="External"/><Relationship Id="rId92" Type="http://schemas.openxmlformats.org/officeDocument/2006/relationships/hyperlink" Target="https://youtu.be/B-BhJoJp00k" TargetMode="External"/><Relationship Id="rId91" Type="http://schemas.openxmlformats.org/officeDocument/2006/relationships/hyperlink" Target="https://youtu.be/VNLer_wdH7M" TargetMode="External"/><Relationship Id="rId90" Type="http://schemas.openxmlformats.org/officeDocument/2006/relationships/hyperlink" Target="https://youtu.be/58im0cpVY8c" TargetMode="External"/><Relationship Id="rId9" Type="http://schemas.openxmlformats.org/officeDocument/2006/relationships/hyperlink" Target="https://youtu.be/TcqiF3NhXdg" TargetMode="External"/><Relationship Id="rId89" Type="http://schemas.openxmlformats.org/officeDocument/2006/relationships/hyperlink" Target="https://youtu.be/a-TCkZ41fx4" TargetMode="External"/><Relationship Id="rId88" Type="http://schemas.openxmlformats.org/officeDocument/2006/relationships/hyperlink" Target="https://youtu.be/eHtrV4qdNys" TargetMode="External"/><Relationship Id="rId87" Type="http://schemas.openxmlformats.org/officeDocument/2006/relationships/hyperlink" Target="https://youtu.be/ScH6zDgZAmA" TargetMode="External"/><Relationship Id="rId86" Type="http://schemas.openxmlformats.org/officeDocument/2006/relationships/hyperlink" Target="https://youtu.be/6UP8xyAp0UQ" TargetMode="External"/><Relationship Id="rId85" Type="http://schemas.openxmlformats.org/officeDocument/2006/relationships/hyperlink" Target="https://youtu.be/8oiNZusfiMI" TargetMode="External"/><Relationship Id="rId84" Type="http://schemas.openxmlformats.org/officeDocument/2006/relationships/hyperlink" Target="https://youtu.be/b5kXsz-Tkrc" TargetMode="External"/><Relationship Id="rId83" Type="http://schemas.openxmlformats.org/officeDocument/2006/relationships/hyperlink" Target="https://youtu.be/KKyj7b9efbg" TargetMode="External"/><Relationship Id="rId82" Type="http://schemas.openxmlformats.org/officeDocument/2006/relationships/hyperlink" Target="https://youtu.be/O_4bPPBeoh4" TargetMode="External"/><Relationship Id="rId81" Type="http://schemas.openxmlformats.org/officeDocument/2006/relationships/hyperlink" Target="https://youtu.be/kURxuW_P_5I" TargetMode="External"/><Relationship Id="rId80" Type="http://schemas.openxmlformats.org/officeDocument/2006/relationships/hyperlink" Target="https://youtu.be/FDOZI8G3vN0" TargetMode="External"/><Relationship Id="rId8" Type="http://schemas.openxmlformats.org/officeDocument/2006/relationships/hyperlink" Target="https://youtu.be/5ET4yd7mpD0" TargetMode="External"/><Relationship Id="rId79" Type="http://schemas.openxmlformats.org/officeDocument/2006/relationships/hyperlink" Target="https://youtu.be/i5tRWXbfM0o" TargetMode="External"/><Relationship Id="rId78" Type="http://schemas.openxmlformats.org/officeDocument/2006/relationships/hyperlink" Target="https://youtu.be/WxirwCwhO7I" TargetMode="External"/><Relationship Id="rId77" Type="http://schemas.openxmlformats.org/officeDocument/2006/relationships/hyperlink" Target="https://youtu.be/N4cFrcAw89k" TargetMode="External"/><Relationship Id="rId76" Type="http://schemas.openxmlformats.org/officeDocument/2006/relationships/hyperlink" Target="https://youtu.be/vf5m-9lXYZ8" TargetMode="External"/><Relationship Id="rId75" Type="http://schemas.openxmlformats.org/officeDocument/2006/relationships/hyperlink" Target="https://youtu.be/d2xR7qdeWeE" TargetMode="External"/><Relationship Id="rId74" Type="http://schemas.openxmlformats.org/officeDocument/2006/relationships/hyperlink" Target="https://youtu.be/xYYUlqTY_M0" TargetMode="External"/><Relationship Id="rId73" Type="http://schemas.openxmlformats.org/officeDocument/2006/relationships/hyperlink" Target="https://youtu.be/7pxM0bdPRTo" TargetMode="External"/><Relationship Id="rId72" Type="http://schemas.openxmlformats.org/officeDocument/2006/relationships/hyperlink" Target="https://youtu.be/UQn6Zjr33tE" TargetMode="External"/><Relationship Id="rId71" Type="http://schemas.openxmlformats.org/officeDocument/2006/relationships/hyperlink" Target="https://youtu.be/PB59O1LnOFI" TargetMode="External"/><Relationship Id="rId70" Type="http://schemas.openxmlformats.org/officeDocument/2006/relationships/hyperlink" Target="https://youtu.be/I_U1pOECoTU" TargetMode="External"/><Relationship Id="rId7" Type="http://schemas.openxmlformats.org/officeDocument/2006/relationships/hyperlink" Target="https://youtu.be/iiiiJ7XoFbU" TargetMode="External"/><Relationship Id="rId69" Type="http://schemas.openxmlformats.org/officeDocument/2006/relationships/hyperlink" Target="https://youtu.be/JJ8xVo5Fa_o" TargetMode="External"/><Relationship Id="rId68" Type="http://schemas.openxmlformats.org/officeDocument/2006/relationships/hyperlink" Target="https://youtu.be/W9otY0Us2Sk" TargetMode="External"/><Relationship Id="rId67" Type="http://schemas.openxmlformats.org/officeDocument/2006/relationships/hyperlink" Target="https://youtu.be/sggSGhNx6u0" TargetMode="External"/><Relationship Id="rId66" Type="http://schemas.openxmlformats.org/officeDocument/2006/relationships/hyperlink" Target="https://youtu.be/StfyMf07pHs" TargetMode="External"/><Relationship Id="rId65" Type="http://schemas.openxmlformats.org/officeDocument/2006/relationships/hyperlink" Target="https://youtu.be/4Zn8j88EIbI" TargetMode="External"/><Relationship Id="rId64" Type="http://schemas.openxmlformats.org/officeDocument/2006/relationships/hyperlink" Target="https://youtu.be/NmFpbT7bF0U" TargetMode="External"/><Relationship Id="rId63" Type="http://schemas.openxmlformats.org/officeDocument/2006/relationships/hyperlink" Target="https://youtu.be/uegJL936Znw" TargetMode="External"/><Relationship Id="rId62" Type="http://schemas.openxmlformats.org/officeDocument/2006/relationships/hyperlink" Target="https://youtu.be/XDr3Ev3j0-g" TargetMode="External"/><Relationship Id="rId61" Type="http://schemas.openxmlformats.org/officeDocument/2006/relationships/hyperlink" Target="https://youtu.be/W7Kg0uHLHHU" TargetMode="External"/><Relationship Id="rId60" Type="http://schemas.openxmlformats.org/officeDocument/2006/relationships/hyperlink" Target="https://youtu.be/Nj-8heloqZ0" TargetMode="External"/><Relationship Id="rId6" Type="http://schemas.openxmlformats.org/officeDocument/2006/relationships/hyperlink" Target="https://youtu.be/k6oqfMAxwKw" TargetMode="External"/><Relationship Id="rId59" Type="http://schemas.openxmlformats.org/officeDocument/2006/relationships/hyperlink" Target="https://youtu.be/rDMmp5q6V3s" TargetMode="External"/><Relationship Id="rId58" Type="http://schemas.openxmlformats.org/officeDocument/2006/relationships/hyperlink" Target="https://youtu.be/_YzXgK1XEOs" TargetMode="External"/><Relationship Id="rId57" Type="http://schemas.openxmlformats.org/officeDocument/2006/relationships/hyperlink" Target="https://youtu.be/D2O5fU2mYjo" TargetMode="External"/><Relationship Id="rId56" Type="http://schemas.openxmlformats.org/officeDocument/2006/relationships/hyperlink" Target="https://youtu.be/LgpvF2qGykQ" TargetMode="External"/><Relationship Id="rId55" Type="http://schemas.openxmlformats.org/officeDocument/2006/relationships/hyperlink" Target="https://youtu.be/ROiXE9uDdjU" TargetMode="External"/><Relationship Id="rId54" Type="http://schemas.openxmlformats.org/officeDocument/2006/relationships/hyperlink" Target="https://youtu.be/JWrlHNoPMd8" TargetMode="External"/><Relationship Id="rId53" Type="http://schemas.openxmlformats.org/officeDocument/2006/relationships/hyperlink" Target="https://youtu.be/Bwk3VVenFhc" TargetMode="External"/><Relationship Id="rId52" Type="http://schemas.openxmlformats.org/officeDocument/2006/relationships/hyperlink" Target="https://youtu.be/Yr3KbiqN0dM" TargetMode="External"/><Relationship Id="rId51" Type="http://schemas.openxmlformats.org/officeDocument/2006/relationships/hyperlink" Target="https://youtu.be/aPRSMMzV56I" TargetMode="External"/><Relationship Id="rId50" Type="http://schemas.openxmlformats.org/officeDocument/2006/relationships/hyperlink" Target="https://youtu.be/KnUwn2R9B2Q" TargetMode="External"/><Relationship Id="rId5" Type="http://schemas.openxmlformats.org/officeDocument/2006/relationships/hyperlink" Target="https://youtu.be/7upm2Mp3VzU" TargetMode="External"/><Relationship Id="rId49" Type="http://schemas.openxmlformats.org/officeDocument/2006/relationships/hyperlink" Target="https://youtu.be/sM5jwDgzORI" TargetMode="External"/><Relationship Id="rId48" Type="http://schemas.openxmlformats.org/officeDocument/2006/relationships/hyperlink" Target="https://youtu.be/CZrjVu7eSIc" TargetMode="External"/><Relationship Id="rId47" Type="http://schemas.openxmlformats.org/officeDocument/2006/relationships/hyperlink" Target="https://youtu.be/dt11RODi1aU" TargetMode="External"/><Relationship Id="rId46" Type="http://schemas.openxmlformats.org/officeDocument/2006/relationships/hyperlink" Target="https://youtu.be/tUfQSkEgiLs" TargetMode="External"/><Relationship Id="rId45" Type="http://schemas.openxmlformats.org/officeDocument/2006/relationships/hyperlink" Target="https://youtu.be/J0hgj6WQTdo" TargetMode="External"/><Relationship Id="rId44" Type="http://schemas.openxmlformats.org/officeDocument/2006/relationships/hyperlink" Target="https://youtu.be/TcuG3Cse7Ec" TargetMode="External"/><Relationship Id="rId43" Type="http://schemas.openxmlformats.org/officeDocument/2006/relationships/hyperlink" Target="https://youtu.be/OPekJD_xW-Y" TargetMode="External"/><Relationship Id="rId42" Type="http://schemas.openxmlformats.org/officeDocument/2006/relationships/hyperlink" Target="https://youtu.be/o9oNuo8BT1M" TargetMode="External"/><Relationship Id="rId41" Type="http://schemas.openxmlformats.org/officeDocument/2006/relationships/hyperlink" Target="https://youtu.be/HoUeYLuz-p4" TargetMode="External"/><Relationship Id="rId40" Type="http://schemas.openxmlformats.org/officeDocument/2006/relationships/hyperlink" Target="https://youtu.be/0rpycCy2Y20" TargetMode="External"/><Relationship Id="rId4" Type="http://schemas.openxmlformats.org/officeDocument/2006/relationships/hyperlink" Target="https://youtu.be/He-dOy4oMh4" TargetMode="External"/><Relationship Id="rId39" Type="http://schemas.openxmlformats.org/officeDocument/2006/relationships/hyperlink" Target="https://youtu.be/7zgJF03WSvM" TargetMode="External"/><Relationship Id="rId38" Type="http://schemas.openxmlformats.org/officeDocument/2006/relationships/hyperlink" Target="https://youtu.be/Tys3Q8qoeLQ" TargetMode="External"/><Relationship Id="rId37" Type="http://schemas.openxmlformats.org/officeDocument/2006/relationships/hyperlink" Target="https://youtu.be/QLVx0Y9CF8g" TargetMode="External"/><Relationship Id="rId36" Type="http://schemas.openxmlformats.org/officeDocument/2006/relationships/hyperlink" Target="https://youtu.be/OvQXxZJEnTY" TargetMode="External"/><Relationship Id="rId35" Type="http://schemas.openxmlformats.org/officeDocument/2006/relationships/hyperlink" Target="https://youtu.be/Oq7-dCMNYoU" TargetMode="External"/><Relationship Id="rId34" Type="http://schemas.openxmlformats.org/officeDocument/2006/relationships/hyperlink" Target="https://youtu.be/H8nLVPOJuFU" TargetMode="External"/><Relationship Id="rId33" Type="http://schemas.openxmlformats.org/officeDocument/2006/relationships/hyperlink" Target="https://youtu.be/N292OLgoYxw" TargetMode="External"/><Relationship Id="rId325" Type="http://schemas.openxmlformats.org/officeDocument/2006/relationships/hyperlink" Target="https://youtu.be/OZESb9SVLcU" TargetMode="External"/><Relationship Id="rId324" Type="http://schemas.openxmlformats.org/officeDocument/2006/relationships/hyperlink" Target="https://youtu.be/i6SE1YftqfY" TargetMode="External"/><Relationship Id="rId323" Type="http://schemas.openxmlformats.org/officeDocument/2006/relationships/hyperlink" Target="https://youtu.be/3VAB26e0T5g" TargetMode="External"/><Relationship Id="rId322" Type="http://schemas.openxmlformats.org/officeDocument/2006/relationships/hyperlink" Target="https://youtu.be/6NXk_LU7u7s" TargetMode="External"/><Relationship Id="rId321" Type="http://schemas.openxmlformats.org/officeDocument/2006/relationships/hyperlink" Target="https://youtu.be/I6KlrEDjo5M" TargetMode="External"/><Relationship Id="rId320" Type="http://schemas.openxmlformats.org/officeDocument/2006/relationships/hyperlink" Target="https://youtu.be/HFgvjjjrClM" TargetMode="External"/><Relationship Id="rId32" Type="http://schemas.openxmlformats.org/officeDocument/2006/relationships/hyperlink" Target="https://youtu.be/-8vAxXRbgy8" TargetMode="External"/><Relationship Id="rId319" Type="http://schemas.openxmlformats.org/officeDocument/2006/relationships/hyperlink" Target="https://youtu.be/qRzFWWOm66Q" TargetMode="External"/><Relationship Id="rId318" Type="http://schemas.openxmlformats.org/officeDocument/2006/relationships/hyperlink" Target="https://youtu.be/NlfPzPfPUmc" TargetMode="External"/><Relationship Id="rId317" Type="http://schemas.openxmlformats.org/officeDocument/2006/relationships/hyperlink" Target="https://youtu.be/BVJGN3hjgE0" TargetMode="External"/><Relationship Id="rId316" Type="http://schemas.openxmlformats.org/officeDocument/2006/relationships/hyperlink" Target="https://youtu.be/o9oJGMDNDJ0" TargetMode="External"/><Relationship Id="rId315" Type="http://schemas.openxmlformats.org/officeDocument/2006/relationships/hyperlink" Target="https://youtu.be/SdfwMdP8X-M" TargetMode="External"/><Relationship Id="rId314" Type="http://schemas.openxmlformats.org/officeDocument/2006/relationships/hyperlink" Target="https://youtu.be/5ONrQ2o7kFs" TargetMode="External"/><Relationship Id="rId313" Type="http://schemas.openxmlformats.org/officeDocument/2006/relationships/hyperlink" Target="https://youtu.be/RfF_I7S9G3c" TargetMode="External"/><Relationship Id="rId312" Type="http://schemas.openxmlformats.org/officeDocument/2006/relationships/hyperlink" Target="https://youtu.be/xwEEAfVoZzs" TargetMode="External"/><Relationship Id="rId311" Type="http://schemas.openxmlformats.org/officeDocument/2006/relationships/hyperlink" Target="https://youtu.be/hjGZAoBDm5I" TargetMode="External"/><Relationship Id="rId310" Type="http://schemas.openxmlformats.org/officeDocument/2006/relationships/hyperlink" Target="https://youtu.be/vAgT5irsQVg" TargetMode="External"/><Relationship Id="rId31" Type="http://schemas.openxmlformats.org/officeDocument/2006/relationships/hyperlink" Target="https://youtu.be/wW0qZHYJ0U4" TargetMode="External"/><Relationship Id="rId309" Type="http://schemas.openxmlformats.org/officeDocument/2006/relationships/hyperlink" Target="https://youtu.be/Ls89j80aZc0" TargetMode="External"/><Relationship Id="rId308" Type="http://schemas.openxmlformats.org/officeDocument/2006/relationships/hyperlink" Target="https://youtu.be/E5_J7DSOSqw" TargetMode="External"/><Relationship Id="rId307" Type="http://schemas.openxmlformats.org/officeDocument/2006/relationships/hyperlink" Target="https://youtu.be/AOqFlxAENss" TargetMode="External"/><Relationship Id="rId306" Type="http://schemas.openxmlformats.org/officeDocument/2006/relationships/hyperlink" Target="https://youtu.be/cVDcOO1YDZE" TargetMode="External"/><Relationship Id="rId305" Type="http://schemas.openxmlformats.org/officeDocument/2006/relationships/hyperlink" Target="https://youtu.be/qDHA5hfkiUU" TargetMode="External"/><Relationship Id="rId304" Type="http://schemas.openxmlformats.org/officeDocument/2006/relationships/hyperlink" Target="https://youtu.be/HYIPez2q2h0" TargetMode="External"/><Relationship Id="rId303" Type="http://schemas.openxmlformats.org/officeDocument/2006/relationships/hyperlink" Target="https://youtu.be/5iZ5pfWGp9s" TargetMode="External"/><Relationship Id="rId302" Type="http://schemas.openxmlformats.org/officeDocument/2006/relationships/hyperlink" Target="https://youtu.be/vkBadWXizTY" TargetMode="External"/><Relationship Id="rId301" Type="http://schemas.openxmlformats.org/officeDocument/2006/relationships/hyperlink" Target="https://youtu.be/5WF1LDn8pz8" TargetMode="External"/><Relationship Id="rId300" Type="http://schemas.openxmlformats.org/officeDocument/2006/relationships/hyperlink" Target="https://youtu.be/YnqYz4vlwUI" TargetMode="External"/><Relationship Id="rId30" Type="http://schemas.openxmlformats.org/officeDocument/2006/relationships/hyperlink" Target="https://youtu.be/1s9RQraUEg4" TargetMode="External"/><Relationship Id="rId3" Type="http://schemas.openxmlformats.org/officeDocument/2006/relationships/hyperlink" Target="https://youtu.be/CGCdPvHO6aM" TargetMode="External"/><Relationship Id="rId299" Type="http://schemas.openxmlformats.org/officeDocument/2006/relationships/hyperlink" Target="https://youtu.be/sfjKHfZqfq0" TargetMode="External"/><Relationship Id="rId298" Type="http://schemas.openxmlformats.org/officeDocument/2006/relationships/hyperlink" Target="https://youtu.be/8MZ8kDeo2dE" TargetMode="External"/><Relationship Id="rId297" Type="http://schemas.openxmlformats.org/officeDocument/2006/relationships/hyperlink" Target="https://youtu.be/Rrosf4G7BoY" TargetMode="External"/><Relationship Id="rId296" Type="http://schemas.openxmlformats.org/officeDocument/2006/relationships/hyperlink" Target="https://youtu.be/n2yZWZGZ6Ow" TargetMode="External"/><Relationship Id="rId295" Type="http://schemas.openxmlformats.org/officeDocument/2006/relationships/hyperlink" Target="https://youtu.be/1LkvWCTTQNo" TargetMode="External"/><Relationship Id="rId294" Type="http://schemas.openxmlformats.org/officeDocument/2006/relationships/hyperlink" Target="https://youtu.be/cNgs3GEUBXQ" TargetMode="External"/><Relationship Id="rId293" Type="http://schemas.openxmlformats.org/officeDocument/2006/relationships/hyperlink" Target="https://youtu.be/dfzKh0jCpAI" TargetMode="External"/><Relationship Id="rId292" Type="http://schemas.openxmlformats.org/officeDocument/2006/relationships/hyperlink" Target="https://youtu.be/_gihMQ5OqZ8" TargetMode="External"/><Relationship Id="rId291" Type="http://schemas.openxmlformats.org/officeDocument/2006/relationships/hyperlink" Target="https://youtu.be/1L0eT72kHf0" TargetMode="External"/><Relationship Id="rId290" Type="http://schemas.openxmlformats.org/officeDocument/2006/relationships/hyperlink" Target="https://youtu.be/4uOYX3ek5yQ" TargetMode="External"/><Relationship Id="rId29" Type="http://schemas.openxmlformats.org/officeDocument/2006/relationships/hyperlink" Target="https://youtu.be/gLthZ7yGsWs" TargetMode="External"/><Relationship Id="rId289" Type="http://schemas.openxmlformats.org/officeDocument/2006/relationships/hyperlink" Target="https://youtu.be/T5uj4Hvxka0" TargetMode="External"/><Relationship Id="rId288" Type="http://schemas.openxmlformats.org/officeDocument/2006/relationships/hyperlink" Target="https://youtu.be/-pDr0PDE8jE" TargetMode="External"/><Relationship Id="rId287" Type="http://schemas.openxmlformats.org/officeDocument/2006/relationships/hyperlink" Target="https://youtu.be/uUmzEl2RUaM" TargetMode="External"/><Relationship Id="rId286" Type="http://schemas.openxmlformats.org/officeDocument/2006/relationships/hyperlink" Target="https://youtu.be/Q9YkvMfHOrU" TargetMode="External"/><Relationship Id="rId285" Type="http://schemas.openxmlformats.org/officeDocument/2006/relationships/hyperlink" Target="https://youtu.be/YSI0CDHtS_8" TargetMode="External"/><Relationship Id="rId284" Type="http://schemas.openxmlformats.org/officeDocument/2006/relationships/hyperlink" Target="https://youtu.be/on0Mfij71xo" TargetMode="External"/><Relationship Id="rId283" Type="http://schemas.openxmlformats.org/officeDocument/2006/relationships/hyperlink" Target="https://youtu.be/epZ4ZRbDFLc" TargetMode="External"/><Relationship Id="rId282" Type="http://schemas.openxmlformats.org/officeDocument/2006/relationships/hyperlink" Target="https://youtu.be/y7UgIpDvwCc" TargetMode="External"/><Relationship Id="rId281" Type="http://schemas.openxmlformats.org/officeDocument/2006/relationships/hyperlink" Target="https://youtu.be/PoWwnhlhXZk" TargetMode="External"/><Relationship Id="rId280" Type="http://schemas.openxmlformats.org/officeDocument/2006/relationships/hyperlink" Target="https://youtu.be/ILLwspBe7mg" TargetMode="External"/><Relationship Id="rId28" Type="http://schemas.openxmlformats.org/officeDocument/2006/relationships/hyperlink" Target="https://youtu.be/MZmRJfUHSlM" TargetMode="External"/><Relationship Id="rId279" Type="http://schemas.openxmlformats.org/officeDocument/2006/relationships/hyperlink" Target="https://youtu.be/DJZmQDT67DM" TargetMode="External"/><Relationship Id="rId278" Type="http://schemas.openxmlformats.org/officeDocument/2006/relationships/hyperlink" Target="https://youtu.be/qRoFPBp0_w8" TargetMode="External"/><Relationship Id="rId277" Type="http://schemas.openxmlformats.org/officeDocument/2006/relationships/hyperlink" Target="https://youtu.be/clrGp3YHc_c" TargetMode="External"/><Relationship Id="rId276" Type="http://schemas.openxmlformats.org/officeDocument/2006/relationships/hyperlink" Target="https://youtu.be/Kjle7xlYBa4" TargetMode="External"/><Relationship Id="rId275" Type="http://schemas.openxmlformats.org/officeDocument/2006/relationships/hyperlink" Target="https://youtu.be/XEGCFTEZG7s" TargetMode="External"/><Relationship Id="rId274" Type="http://schemas.openxmlformats.org/officeDocument/2006/relationships/hyperlink" Target="https://youtu.be/M53Fg-ehDNM" TargetMode="External"/><Relationship Id="rId273" Type="http://schemas.openxmlformats.org/officeDocument/2006/relationships/hyperlink" Target="https://youtu.be/yE_eNjKc_QY" TargetMode="External"/><Relationship Id="rId272" Type="http://schemas.openxmlformats.org/officeDocument/2006/relationships/hyperlink" Target="https://youtu.be/BKP05DStg4M" TargetMode="External"/><Relationship Id="rId271" Type="http://schemas.openxmlformats.org/officeDocument/2006/relationships/hyperlink" Target="https://youtu.be/2F2MX40oSvA" TargetMode="External"/><Relationship Id="rId270" Type="http://schemas.openxmlformats.org/officeDocument/2006/relationships/hyperlink" Target="https://youtu.be/81ftSnV3kl8" TargetMode="External"/><Relationship Id="rId27" Type="http://schemas.openxmlformats.org/officeDocument/2006/relationships/hyperlink" Target="https://youtu.be/unYz6cbB5f4" TargetMode="External"/><Relationship Id="rId269" Type="http://schemas.openxmlformats.org/officeDocument/2006/relationships/hyperlink" Target="https://youtu.be/Npvnfq3QZ7E" TargetMode="External"/><Relationship Id="rId268" Type="http://schemas.openxmlformats.org/officeDocument/2006/relationships/hyperlink" Target="https://youtu.be/dSvqi8wkWus" TargetMode="External"/><Relationship Id="rId267" Type="http://schemas.openxmlformats.org/officeDocument/2006/relationships/hyperlink" Target="https://youtu.be/4o2lQEJuydg" TargetMode="External"/><Relationship Id="rId266" Type="http://schemas.openxmlformats.org/officeDocument/2006/relationships/hyperlink" Target="https://youtu.be/a8QScAUN-pE" TargetMode="External"/><Relationship Id="rId265" Type="http://schemas.openxmlformats.org/officeDocument/2006/relationships/hyperlink" Target="https://youtu.be/e4i1IqTWpiE" TargetMode="External"/><Relationship Id="rId264" Type="http://schemas.openxmlformats.org/officeDocument/2006/relationships/hyperlink" Target="https://youtu.be/x6_xUBnIrEc" TargetMode="External"/><Relationship Id="rId263" Type="http://schemas.openxmlformats.org/officeDocument/2006/relationships/hyperlink" Target="https://youtu.be/nlqnjwjso_I" TargetMode="External"/><Relationship Id="rId262" Type="http://schemas.openxmlformats.org/officeDocument/2006/relationships/hyperlink" Target="https://youtu.be/oarDg33dgp4" TargetMode="External"/><Relationship Id="rId261" Type="http://schemas.openxmlformats.org/officeDocument/2006/relationships/hyperlink" Target="https://youtu.be/eI-NSjOfOCA" TargetMode="External"/><Relationship Id="rId260" Type="http://schemas.openxmlformats.org/officeDocument/2006/relationships/hyperlink" Target="https://youtu.be/D4pd15EVl70" TargetMode="External"/><Relationship Id="rId26" Type="http://schemas.openxmlformats.org/officeDocument/2006/relationships/hyperlink" Target="https://youtu.be/KUoKxsk9UUI" TargetMode="External"/><Relationship Id="rId259" Type="http://schemas.openxmlformats.org/officeDocument/2006/relationships/hyperlink" Target="https://youtu.be/q8nnmjZmQBI" TargetMode="External"/><Relationship Id="rId258" Type="http://schemas.openxmlformats.org/officeDocument/2006/relationships/hyperlink" Target="https://youtu.be/PVXIyHT6zvY" TargetMode="External"/><Relationship Id="rId257" Type="http://schemas.openxmlformats.org/officeDocument/2006/relationships/hyperlink" Target="https://youtu.be/vlVDaOsekbQ" TargetMode="External"/><Relationship Id="rId256" Type="http://schemas.openxmlformats.org/officeDocument/2006/relationships/hyperlink" Target="https://youtu.be/q7-udWUeJVs" TargetMode="External"/><Relationship Id="rId255" Type="http://schemas.openxmlformats.org/officeDocument/2006/relationships/hyperlink" Target="https://youtu.be/ap0sgXWc_Yg" TargetMode="External"/><Relationship Id="rId254" Type="http://schemas.openxmlformats.org/officeDocument/2006/relationships/hyperlink" Target="https://youtu.be/TLskwL_4sR4" TargetMode="External"/><Relationship Id="rId253" Type="http://schemas.openxmlformats.org/officeDocument/2006/relationships/hyperlink" Target="https://youtu.be/rHFxKXffobk" TargetMode="External"/><Relationship Id="rId252" Type="http://schemas.openxmlformats.org/officeDocument/2006/relationships/hyperlink" Target="https://youtu.be/mLFa5se3Ya4" TargetMode="External"/><Relationship Id="rId251" Type="http://schemas.openxmlformats.org/officeDocument/2006/relationships/hyperlink" Target="https://youtu.be/hItNwMRIr2I" TargetMode="External"/><Relationship Id="rId250" Type="http://schemas.openxmlformats.org/officeDocument/2006/relationships/hyperlink" Target="https://youtu.be/0m8weYukun4" TargetMode="External"/><Relationship Id="rId25" Type="http://schemas.openxmlformats.org/officeDocument/2006/relationships/hyperlink" Target="https://youtu.be/e_0h9EBqPX0" TargetMode="External"/><Relationship Id="rId249" Type="http://schemas.openxmlformats.org/officeDocument/2006/relationships/hyperlink" Target="https://youtu.be/tLn-OOpQ9-8" TargetMode="External"/><Relationship Id="rId248" Type="http://schemas.openxmlformats.org/officeDocument/2006/relationships/hyperlink" Target="https://youtu.be/imDe0kN-JsA" TargetMode="External"/><Relationship Id="rId247" Type="http://schemas.openxmlformats.org/officeDocument/2006/relationships/hyperlink" Target="https://youtu.be/ZMqdWA6c4h8" TargetMode="External"/><Relationship Id="rId246" Type="http://schemas.openxmlformats.org/officeDocument/2006/relationships/hyperlink" Target="https://youtu.be/o58yQZjB-Ts" TargetMode="External"/><Relationship Id="rId245" Type="http://schemas.openxmlformats.org/officeDocument/2006/relationships/hyperlink" Target="https://youtu.be/1YvspDC9Jko" TargetMode="External"/><Relationship Id="rId244" Type="http://schemas.openxmlformats.org/officeDocument/2006/relationships/hyperlink" Target="https://youtu.be/uWkLz36rC6k" TargetMode="External"/><Relationship Id="rId243" Type="http://schemas.openxmlformats.org/officeDocument/2006/relationships/hyperlink" Target="https://youtu.be/-EUCi6nRDAg" TargetMode="External"/><Relationship Id="rId242" Type="http://schemas.openxmlformats.org/officeDocument/2006/relationships/hyperlink" Target="https://youtu.be/RDKHV8ej8Z8" TargetMode="External"/><Relationship Id="rId241" Type="http://schemas.openxmlformats.org/officeDocument/2006/relationships/hyperlink" Target="https://youtu.be/rSJXcFVyTqE" TargetMode="External"/><Relationship Id="rId240" Type="http://schemas.openxmlformats.org/officeDocument/2006/relationships/hyperlink" Target="https://youtu.be/yVLf6_KMQR4" TargetMode="External"/><Relationship Id="rId24" Type="http://schemas.openxmlformats.org/officeDocument/2006/relationships/hyperlink" Target="https://youtu.be/uSzp4kYeKOY" TargetMode="External"/><Relationship Id="rId239" Type="http://schemas.openxmlformats.org/officeDocument/2006/relationships/hyperlink" Target="https://youtu.be/hc87Q7QmSBM" TargetMode="External"/><Relationship Id="rId238" Type="http://schemas.openxmlformats.org/officeDocument/2006/relationships/hyperlink" Target="https://youtu.be/JnN1fMqNOT0" TargetMode="External"/><Relationship Id="rId237" Type="http://schemas.openxmlformats.org/officeDocument/2006/relationships/hyperlink" Target="https://youtu.be/qz9d16sCujw" TargetMode="External"/><Relationship Id="rId236" Type="http://schemas.openxmlformats.org/officeDocument/2006/relationships/hyperlink" Target="https://youtu.be/bGBGP3aKzR4" TargetMode="External"/><Relationship Id="rId235" Type="http://schemas.openxmlformats.org/officeDocument/2006/relationships/hyperlink" Target="https://youtu.be/br8Mg07o5WY" TargetMode="External"/><Relationship Id="rId234" Type="http://schemas.openxmlformats.org/officeDocument/2006/relationships/hyperlink" Target="https://youtu.be/NzFaF1Mi23M" TargetMode="External"/><Relationship Id="rId233" Type="http://schemas.openxmlformats.org/officeDocument/2006/relationships/hyperlink" Target="https://youtu.be/s3tgPFum1gQ" TargetMode="External"/><Relationship Id="rId232" Type="http://schemas.openxmlformats.org/officeDocument/2006/relationships/hyperlink" Target="https://youtu.be/aUtyU_MrH7o" TargetMode="External"/><Relationship Id="rId231" Type="http://schemas.openxmlformats.org/officeDocument/2006/relationships/hyperlink" Target="https://youtu.be/OoW-4tpzX1M" TargetMode="External"/><Relationship Id="rId230" Type="http://schemas.openxmlformats.org/officeDocument/2006/relationships/hyperlink" Target="https://youtu.be/cTvyfoPO-lo" TargetMode="External"/><Relationship Id="rId23" Type="http://schemas.openxmlformats.org/officeDocument/2006/relationships/hyperlink" Target="https://youtu.be/NMiyT-7k85A" TargetMode="External"/><Relationship Id="rId229" Type="http://schemas.openxmlformats.org/officeDocument/2006/relationships/hyperlink" Target="https://youtu.be/JMUCuemfp2E" TargetMode="External"/><Relationship Id="rId228" Type="http://schemas.openxmlformats.org/officeDocument/2006/relationships/hyperlink" Target="https://youtu.be/e-ZoE2FkR4U" TargetMode="External"/><Relationship Id="rId227" Type="http://schemas.openxmlformats.org/officeDocument/2006/relationships/hyperlink" Target="https://youtu.be/5Fj14ZAkx0w" TargetMode="External"/><Relationship Id="rId226" Type="http://schemas.openxmlformats.org/officeDocument/2006/relationships/hyperlink" Target="https://youtu.be/UOtFbbI5L5U" TargetMode="External"/><Relationship Id="rId225" Type="http://schemas.openxmlformats.org/officeDocument/2006/relationships/hyperlink" Target="https://youtu.be/l3E2Apflo_o" TargetMode="External"/><Relationship Id="rId224" Type="http://schemas.openxmlformats.org/officeDocument/2006/relationships/hyperlink" Target="https://youtu.be/NI4D0SCCm3A" TargetMode="External"/><Relationship Id="rId223" Type="http://schemas.openxmlformats.org/officeDocument/2006/relationships/hyperlink" Target="https://youtu.be/_nCqtL5V1pA" TargetMode="External"/><Relationship Id="rId222" Type="http://schemas.openxmlformats.org/officeDocument/2006/relationships/hyperlink" Target="https://youtu.be/2uGzsvWhzX4" TargetMode="External"/><Relationship Id="rId221" Type="http://schemas.openxmlformats.org/officeDocument/2006/relationships/hyperlink" Target="https://youtu.be/5cLjKA_rt7c" TargetMode="External"/><Relationship Id="rId220" Type="http://schemas.openxmlformats.org/officeDocument/2006/relationships/hyperlink" Target="https://youtu.be/zZ2XOPWgS-Y" TargetMode="External"/><Relationship Id="rId22" Type="http://schemas.openxmlformats.org/officeDocument/2006/relationships/hyperlink" Target="https://youtu.be/w9DQwpHlXwU" TargetMode="External"/><Relationship Id="rId219" Type="http://schemas.openxmlformats.org/officeDocument/2006/relationships/hyperlink" Target="https://youtu.be/By9da2VR99U" TargetMode="External"/><Relationship Id="rId218" Type="http://schemas.openxmlformats.org/officeDocument/2006/relationships/hyperlink" Target="https://youtu.be/t4-6V2rl068" TargetMode="External"/><Relationship Id="rId217" Type="http://schemas.openxmlformats.org/officeDocument/2006/relationships/hyperlink" Target="https://youtu.be/RIhH_-dKGzA" TargetMode="External"/><Relationship Id="rId216" Type="http://schemas.openxmlformats.org/officeDocument/2006/relationships/hyperlink" Target="https://youtu.be/YNA_qGGSJcM" TargetMode="External"/><Relationship Id="rId215" Type="http://schemas.openxmlformats.org/officeDocument/2006/relationships/hyperlink" Target="https://youtu.be/u39F1UDRG_U" TargetMode="External"/><Relationship Id="rId214" Type="http://schemas.openxmlformats.org/officeDocument/2006/relationships/hyperlink" Target="https://youtu.be/htE5hYIQw8g" TargetMode="External"/><Relationship Id="rId213" Type="http://schemas.openxmlformats.org/officeDocument/2006/relationships/hyperlink" Target="https://youtu.be/oZ8LNEVf4pk" TargetMode="External"/><Relationship Id="rId212" Type="http://schemas.openxmlformats.org/officeDocument/2006/relationships/hyperlink" Target="https://youtu.be/9t5d7zdlyis" TargetMode="External"/><Relationship Id="rId211" Type="http://schemas.openxmlformats.org/officeDocument/2006/relationships/hyperlink" Target="https://youtu.be/KX6-1rR8X7U" TargetMode="External"/><Relationship Id="rId210" Type="http://schemas.openxmlformats.org/officeDocument/2006/relationships/hyperlink" Target="https://youtu.be/jCSLtxXkUBQ" TargetMode="External"/><Relationship Id="rId21" Type="http://schemas.openxmlformats.org/officeDocument/2006/relationships/hyperlink" Target="https://youtu.be/Bh9nNLF0Tic" TargetMode="External"/><Relationship Id="rId209" Type="http://schemas.openxmlformats.org/officeDocument/2006/relationships/hyperlink" Target="https://youtu.be/0nllwGFPnm8" TargetMode="External"/><Relationship Id="rId208" Type="http://schemas.openxmlformats.org/officeDocument/2006/relationships/hyperlink" Target="https://youtu.be/gWAnjj9CWTw" TargetMode="External"/><Relationship Id="rId207" Type="http://schemas.openxmlformats.org/officeDocument/2006/relationships/hyperlink" Target="https://youtu.be/dBRsJUfBR6E" TargetMode="External"/><Relationship Id="rId206" Type="http://schemas.openxmlformats.org/officeDocument/2006/relationships/hyperlink" Target="https://youtu.be/2cRs7rgTz0M" TargetMode="External"/><Relationship Id="rId205" Type="http://schemas.openxmlformats.org/officeDocument/2006/relationships/hyperlink" Target="https://youtu.be/6uTiMNWcnYM" TargetMode="External"/><Relationship Id="rId204" Type="http://schemas.openxmlformats.org/officeDocument/2006/relationships/hyperlink" Target="https://youtu.be/40IvuJaRQDU" TargetMode="External"/><Relationship Id="rId203" Type="http://schemas.openxmlformats.org/officeDocument/2006/relationships/hyperlink" Target="https://youtu.be/crbXkDDaZRM" TargetMode="External"/><Relationship Id="rId202" Type="http://schemas.openxmlformats.org/officeDocument/2006/relationships/hyperlink" Target="https://youtu.be/xIX_nB4u4P4" TargetMode="External"/><Relationship Id="rId201" Type="http://schemas.openxmlformats.org/officeDocument/2006/relationships/hyperlink" Target="https://youtu.be/1penwhHYtwQ" TargetMode="External"/><Relationship Id="rId200" Type="http://schemas.openxmlformats.org/officeDocument/2006/relationships/hyperlink" Target="https://youtu.be/qugZhPQn31U" TargetMode="External"/><Relationship Id="rId20" Type="http://schemas.openxmlformats.org/officeDocument/2006/relationships/hyperlink" Target="https://youtu.be/HHUScE03HYM" TargetMode="External"/><Relationship Id="rId2" Type="http://schemas.openxmlformats.org/officeDocument/2006/relationships/hyperlink" Target="https://files.afu.se/Downloads/Transcripts/Mr%20UFO%20(Tim%20Beckley)/" TargetMode="External"/><Relationship Id="rId199" Type="http://schemas.openxmlformats.org/officeDocument/2006/relationships/hyperlink" Target="https://youtu.be/QHlYVKrbp3Q" TargetMode="External"/><Relationship Id="rId198" Type="http://schemas.openxmlformats.org/officeDocument/2006/relationships/hyperlink" Target="https://youtu.be/2namx9rEBJE" TargetMode="External"/><Relationship Id="rId197" Type="http://schemas.openxmlformats.org/officeDocument/2006/relationships/hyperlink" Target="https://youtu.be/p_-EJCe2H3Y" TargetMode="External"/><Relationship Id="rId196" Type="http://schemas.openxmlformats.org/officeDocument/2006/relationships/hyperlink" Target="https://youtu.be/fDbcP4qp6Fg" TargetMode="External"/><Relationship Id="rId195" Type="http://schemas.openxmlformats.org/officeDocument/2006/relationships/hyperlink" Target="https://youtu.be/0_BrMKoNJLI" TargetMode="External"/><Relationship Id="rId194" Type="http://schemas.openxmlformats.org/officeDocument/2006/relationships/hyperlink" Target="https://youtu.be/U3QJFu-H4yk" TargetMode="External"/><Relationship Id="rId193" Type="http://schemas.openxmlformats.org/officeDocument/2006/relationships/hyperlink" Target="https://youtu.be/Te1xWciPVKE" TargetMode="External"/><Relationship Id="rId192" Type="http://schemas.openxmlformats.org/officeDocument/2006/relationships/hyperlink" Target="https://youtu.be/OsTHK8mFLJo" TargetMode="External"/><Relationship Id="rId191" Type="http://schemas.openxmlformats.org/officeDocument/2006/relationships/hyperlink" Target="https://youtu.be/o96rS-5Ms-s" TargetMode="External"/><Relationship Id="rId190" Type="http://schemas.openxmlformats.org/officeDocument/2006/relationships/hyperlink" Target="https://youtu.be/k_dD6cuyX4M" TargetMode="External"/><Relationship Id="rId19" Type="http://schemas.openxmlformats.org/officeDocument/2006/relationships/hyperlink" Target="https://youtu.be/XMtDAnuRhJ0" TargetMode="External"/><Relationship Id="rId189" Type="http://schemas.openxmlformats.org/officeDocument/2006/relationships/hyperlink" Target="https://youtu.be/jaTW8MQrAmw" TargetMode="External"/><Relationship Id="rId188" Type="http://schemas.openxmlformats.org/officeDocument/2006/relationships/hyperlink" Target="https://youtu.be/UpMLNtQp5gc" TargetMode="External"/><Relationship Id="rId187" Type="http://schemas.openxmlformats.org/officeDocument/2006/relationships/hyperlink" Target="https://youtu.be/RYgjQBNcZa0" TargetMode="External"/><Relationship Id="rId186" Type="http://schemas.openxmlformats.org/officeDocument/2006/relationships/hyperlink" Target="https://youtu.be/1kn2FR0YnaM" TargetMode="External"/><Relationship Id="rId185" Type="http://schemas.openxmlformats.org/officeDocument/2006/relationships/hyperlink" Target="https://youtu.be/a_Spc2K8jz8" TargetMode="External"/><Relationship Id="rId184" Type="http://schemas.openxmlformats.org/officeDocument/2006/relationships/hyperlink" Target="https://youtu.be/z8wEf7rp-es" TargetMode="External"/><Relationship Id="rId183" Type="http://schemas.openxmlformats.org/officeDocument/2006/relationships/hyperlink" Target="https://youtu.be/JQErRrmrDa4" TargetMode="External"/><Relationship Id="rId182" Type="http://schemas.openxmlformats.org/officeDocument/2006/relationships/hyperlink" Target="https://youtu.be/XQzYsxDbQF4" TargetMode="External"/><Relationship Id="rId181" Type="http://schemas.openxmlformats.org/officeDocument/2006/relationships/hyperlink" Target="https://youtu.be/xEZO9qqYoiY" TargetMode="External"/><Relationship Id="rId180" Type="http://schemas.openxmlformats.org/officeDocument/2006/relationships/hyperlink" Target="https://youtu.be/kFbF-6oXobk" TargetMode="External"/><Relationship Id="rId18" Type="http://schemas.openxmlformats.org/officeDocument/2006/relationships/hyperlink" Target="https://youtu.be/gzS0fjhBhoQ" TargetMode="External"/><Relationship Id="rId179" Type="http://schemas.openxmlformats.org/officeDocument/2006/relationships/hyperlink" Target="https://youtu.be/sfOzC8Bp4_Q" TargetMode="External"/><Relationship Id="rId178" Type="http://schemas.openxmlformats.org/officeDocument/2006/relationships/hyperlink" Target="https://youtu.be/Ua4YJcg2ZXw" TargetMode="External"/><Relationship Id="rId177" Type="http://schemas.openxmlformats.org/officeDocument/2006/relationships/hyperlink" Target="https://youtu.be/BsbGe0w7igU" TargetMode="External"/><Relationship Id="rId176" Type="http://schemas.openxmlformats.org/officeDocument/2006/relationships/hyperlink" Target="https://youtu.be/VeBypVnUA6o" TargetMode="External"/><Relationship Id="rId175" Type="http://schemas.openxmlformats.org/officeDocument/2006/relationships/hyperlink" Target="https://youtu.be/rPIru5PCojY" TargetMode="External"/><Relationship Id="rId174" Type="http://schemas.openxmlformats.org/officeDocument/2006/relationships/hyperlink" Target="https://youtu.be/i_H_qsaFfHc" TargetMode="External"/><Relationship Id="rId173" Type="http://schemas.openxmlformats.org/officeDocument/2006/relationships/hyperlink" Target="https://youtu.be/HCcAaD1ssVU" TargetMode="External"/><Relationship Id="rId172" Type="http://schemas.openxmlformats.org/officeDocument/2006/relationships/hyperlink" Target="https://youtu.be/IuAn1n2_F9Y" TargetMode="External"/><Relationship Id="rId171" Type="http://schemas.openxmlformats.org/officeDocument/2006/relationships/hyperlink" Target="https://youtu.be/KBORVpNSSwY" TargetMode="External"/><Relationship Id="rId170" Type="http://schemas.openxmlformats.org/officeDocument/2006/relationships/hyperlink" Target="https://youtu.be/tWwMvmbxWP8" TargetMode="External"/><Relationship Id="rId17" Type="http://schemas.openxmlformats.org/officeDocument/2006/relationships/hyperlink" Target="https://youtu.be/v-Nz70DHwfU" TargetMode="External"/><Relationship Id="rId169" Type="http://schemas.openxmlformats.org/officeDocument/2006/relationships/hyperlink" Target="https://youtu.be/TXLf4ty3tEw" TargetMode="External"/><Relationship Id="rId168" Type="http://schemas.openxmlformats.org/officeDocument/2006/relationships/hyperlink" Target="https://youtu.be/ikpTSe5QLH4" TargetMode="External"/><Relationship Id="rId167" Type="http://schemas.openxmlformats.org/officeDocument/2006/relationships/hyperlink" Target="https://youtu.be/EYPTDXIH6b0" TargetMode="External"/><Relationship Id="rId166" Type="http://schemas.openxmlformats.org/officeDocument/2006/relationships/hyperlink" Target="https://youtu.be/4QsOuaADD_o" TargetMode="External"/><Relationship Id="rId165" Type="http://schemas.openxmlformats.org/officeDocument/2006/relationships/hyperlink" Target="https://youtu.be/b562pHITW5g" TargetMode="External"/><Relationship Id="rId164" Type="http://schemas.openxmlformats.org/officeDocument/2006/relationships/hyperlink" Target="https://youtu.be/lM__V_pX0UM" TargetMode="External"/><Relationship Id="rId163" Type="http://schemas.openxmlformats.org/officeDocument/2006/relationships/hyperlink" Target="https://youtu.be/IvUI7wUezo8" TargetMode="External"/><Relationship Id="rId162" Type="http://schemas.openxmlformats.org/officeDocument/2006/relationships/hyperlink" Target="https://youtu.be/mQaZx8BkvOk" TargetMode="External"/><Relationship Id="rId161" Type="http://schemas.openxmlformats.org/officeDocument/2006/relationships/hyperlink" Target="https://youtu.be/He7dXgoK91o" TargetMode="External"/><Relationship Id="rId160" Type="http://schemas.openxmlformats.org/officeDocument/2006/relationships/hyperlink" Target="https://youtu.be/8MOTHsJzSCM" TargetMode="External"/><Relationship Id="rId16" Type="http://schemas.openxmlformats.org/officeDocument/2006/relationships/hyperlink" Target="https://youtu.be/m8F46KAYkEY" TargetMode="External"/><Relationship Id="rId159" Type="http://schemas.openxmlformats.org/officeDocument/2006/relationships/hyperlink" Target="https://youtu.be/pFlVYk4vWkk" TargetMode="External"/><Relationship Id="rId158" Type="http://schemas.openxmlformats.org/officeDocument/2006/relationships/hyperlink" Target="https://youtu.be/QEMw6ghIajc" TargetMode="External"/><Relationship Id="rId157" Type="http://schemas.openxmlformats.org/officeDocument/2006/relationships/hyperlink" Target="https://youtu.be/39isj5bKSjw" TargetMode="External"/><Relationship Id="rId156" Type="http://schemas.openxmlformats.org/officeDocument/2006/relationships/hyperlink" Target="https://youtu.be/uYmmzCuxBOc" TargetMode="External"/><Relationship Id="rId155" Type="http://schemas.openxmlformats.org/officeDocument/2006/relationships/hyperlink" Target="https://youtu.be/auqTh2woptA" TargetMode="External"/><Relationship Id="rId154" Type="http://schemas.openxmlformats.org/officeDocument/2006/relationships/hyperlink" Target="https://youtu.be/AV_3Tnt_7WQ" TargetMode="External"/><Relationship Id="rId153" Type="http://schemas.openxmlformats.org/officeDocument/2006/relationships/hyperlink" Target="https://youtu.be/MCLNp4Nie3w" TargetMode="External"/><Relationship Id="rId152" Type="http://schemas.openxmlformats.org/officeDocument/2006/relationships/hyperlink" Target="https://youtu.be/ixSQKJPOqZY" TargetMode="External"/><Relationship Id="rId151" Type="http://schemas.openxmlformats.org/officeDocument/2006/relationships/hyperlink" Target="https://youtu.be/cmC8X4Unoqw" TargetMode="External"/><Relationship Id="rId150" Type="http://schemas.openxmlformats.org/officeDocument/2006/relationships/hyperlink" Target="https://youtu.be/lgSjTtMWwlM" TargetMode="External"/><Relationship Id="rId15" Type="http://schemas.openxmlformats.org/officeDocument/2006/relationships/hyperlink" Target="https://youtu.be/DahOWAOKNH8" TargetMode="External"/><Relationship Id="rId149" Type="http://schemas.openxmlformats.org/officeDocument/2006/relationships/hyperlink" Target="https://youtu.be/KKvub_6ecSs" TargetMode="External"/><Relationship Id="rId148" Type="http://schemas.openxmlformats.org/officeDocument/2006/relationships/hyperlink" Target="https://youtu.be/B4lQf7MMsl0" TargetMode="External"/><Relationship Id="rId147" Type="http://schemas.openxmlformats.org/officeDocument/2006/relationships/hyperlink" Target="https://youtu.be/8VhnAneGjz8" TargetMode="External"/><Relationship Id="rId146" Type="http://schemas.openxmlformats.org/officeDocument/2006/relationships/hyperlink" Target="https://youtu.be/s6bmvVmAx24" TargetMode="External"/><Relationship Id="rId145" Type="http://schemas.openxmlformats.org/officeDocument/2006/relationships/hyperlink" Target="https://youtu.be/fH29N1DrHcU" TargetMode="External"/><Relationship Id="rId144" Type="http://schemas.openxmlformats.org/officeDocument/2006/relationships/hyperlink" Target="https://youtu.be/RoqcmjAb0rs" TargetMode="External"/><Relationship Id="rId143" Type="http://schemas.openxmlformats.org/officeDocument/2006/relationships/hyperlink" Target="https://youtu.be/VlVQW_gB4pY" TargetMode="External"/><Relationship Id="rId142" Type="http://schemas.openxmlformats.org/officeDocument/2006/relationships/hyperlink" Target="https://youtu.be/kNYA8aQGcM0" TargetMode="External"/><Relationship Id="rId141" Type="http://schemas.openxmlformats.org/officeDocument/2006/relationships/hyperlink" Target="https://youtu.be/aM9I57PN27M" TargetMode="External"/><Relationship Id="rId140" Type="http://schemas.openxmlformats.org/officeDocument/2006/relationships/hyperlink" Target="https://youtu.be/UCHyhl4yNu0" TargetMode="External"/><Relationship Id="rId14" Type="http://schemas.openxmlformats.org/officeDocument/2006/relationships/hyperlink" Target="https://youtu.be/ZC78brokEgY" TargetMode="External"/><Relationship Id="rId139" Type="http://schemas.openxmlformats.org/officeDocument/2006/relationships/hyperlink" Target="https://youtu.be/-WeYnEwPNWA" TargetMode="External"/><Relationship Id="rId138" Type="http://schemas.openxmlformats.org/officeDocument/2006/relationships/hyperlink" Target="https://youtu.be/6FTgUUuqHyg" TargetMode="External"/><Relationship Id="rId137" Type="http://schemas.openxmlformats.org/officeDocument/2006/relationships/hyperlink" Target="https://youtu.be/KOa4DSgh6r0" TargetMode="External"/><Relationship Id="rId136" Type="http://schemas.openxmlformats.org/officeDocument/2006/relationships/hyperlink" Target="https://youtu.be/-8_7lh-Pdlo" TargetMode="External"/><Relationship Id="rId135" Type="http://schemas.openxmlformats.org/officeDocument/2006/relationships/hyperlink" Target="https://youtu.be/3Snls079qyE" TargetMode="External"/><Relationship Id="rId134" Type="http://schemas.openxmlformats.org/officeDocument/2006/relationships/hyperlink" Target="https://youtu.be/egf-FK3q4s0" TargetMode="External"/><Relationship Id="rId133" Type="http://schemas.openxmlformats.org/officeDocument/2006/relationships/hyperlink" Target="https://youtu.be/YIWOzs_1R0Y" TargetMode="External"/><Relationship Id="rId132" Type="http://schemas.openxmlformats.org/officeDocument/2006/relationships/hyperlink" Target="https://youtu.be/5anuvu9rozk" TargetMode="External"/><Relationship Id="rId131" Type="http://schemas.openxmlformats.org/officeDocument/2006/relationships/hyperlink" Target="https://youtu.be/tHE8O66SzPI" TargetMode="External"/><Relationship Id="rId130" Type="http://schemas.openxmlformats.org/officeDocument/2006/relationships/hyperlink" Target="https://youtu.be/IpNbU3Z9CI0" TargetMode="External"/><Relationship Id="rId13" Type="http://schemas.openxmlformats.org/officeDocument/2006/relationships/hyperlink" Target="https://youtu.be/t07oJhIJ2Go" TargetMode="External"/><Relationship Id="rId129" Type="http://schemas.openxmlformats.org/officeDocument/2006/relationships/hyperlink" Target="https://youtu.be/tnrlw7QxSQw" TargetMode="External"/><Relationship Id="rId128" Type="http://schemas.openxmlformats.org/officeDocument/2006/relationships/hyperlink" Target="https://youtu.be/vEy9VQrf8vM" TargetMode="External"/><Relationship Id="rId127" Type="http://schemas.openxmlformats.org/officeDocument/2006/relationships/hyperlink" Target="https://youtu.be/bKAr9Srnc84" TargetMode="External"/><Relationship Id="rId126" Type="http://schemas.openxmlformats.org/officeDocument/2006/relationships/hyperlink" Target="https://youtu.be/_K-3ZdrzChs" TargetMode="External"/><Relationship Id="rId125" Type="http://schemas.openxmlformats.org/officeDocument/2006/relationships/hyperlink" Target="https://youtu.be/Mh1AncZnB5M" TargetMode="External"/><Relationship Id="rId124" Type="http://schemas.openxmlformats.org/officeDocument/2006/relationships/hyperlink" Target="https://youtu.be/EcUq0igT9kQ" TargetMode="External"/><Relationship Id="rId123" Type="http://schemas.openxmlformats.org/officeDocument/2006/relationships/hyperlink" Target="https://youtu.be/ZHoHpJTx4ZA" TargetMode="External"/><Relationship Id="rId122" Type="http://schemas.openxmlformats.org/officeDocument/2006/relationships/hyperlink" Target="https://youtu.be/3gXzml1yvQc" TargetMode="External"/><Relationship Id="rId121" Type="http://schemas.openxmlformats.org/officeDocument/2006/relationships/hyperlink" Target="https://youtu.be/H8AWpe3kdh8" TargetMode="External"/><Relationship Id="rId120" Type="http://schemas.openxmlformats.org/officeDocument/2006/relationships/hyperlink" Target="https://youtu.be/RpcOad3Cs4s" TargetMode="External"/><Relationship Id="rId12" Type="http://schemas.openxmlformats.org/officeDocument/2006/relationships/hyperlink" Target="https://youtu.be/ejZY8z4nL_g" TargetMode="External"/><Relationship Id="rId119" Type="http://schemas.openxmlformats.org/officeDocument/2006/relationships/hyperlink" Target="https://youtu.be/mMQZBNrtMcc" TargetMode="External"/><Relationship Id="rId118" Type="http://schemas.openxmlformats.org/officeDocument/2006/relationships/hyperlink" Target="https://youtu.be/JhD3iIkPsqY" TargetMode="External"/><Relationship Id="rId117" Type="http://schemas.openxmlformats.org/officeDocument/2006/relationships/hyperlink" Target="https://youtu.be/QSvVDq7mXbk" TargetMode="External"/><Relationship Id="rId116" Type="http://schemas.openxmlformats.org/officeDocument/2006/relationships/hyperlink" Target="https://youtu.be/_lABbSJYWoU" TargetMode="External"/><Relationship Id="rId115" Type="http://schemas.openxmlformats.org/officeDocument/2006/relationships/hyperlink" Target="https://youtu.be/ncwkS75BP-Y" TargetMode="External"/><Relationship Id="rId114" Type="http://schemas.openxmlformats.org/officeDocument/2006/relationships/hyperlink" Target="https://youtu.be/gimE4KskeAs" TargetMode="External"/><Relationship Id="rId113" Type="http://schemas.openxmlformats.org/officeDocument/2006/relationships/hyperlink" Target="https://youtu.be/3TSAnmOK5NQ" TargetMode="External"/><Relationship Id="rId112" Type="http://schemas.openxmlformats.org/officeDocument/2006/relationships/hyperlink" Target="https://youtu.be/Gin5im7mxx8" TargetMode="External"/><Relationship Id="rId111" Type="http://schemas.openxmlformats.org/officeDocument/2006/relationships/hyperlink" Target="https://youtu.be/qk4SDmYTe2g" TargetMode="External"/><Relationship Id="rId110" Type="http://schemas.openxmlformats.org/officeDocument/2006/relationships/hyperlink" Target="https://youtu.be/-qirkZ58aME" TargetMode="External"/><Relationship Id="rId11" Type="http://schemas.openxmlformats.org/officeDocument/2006/relationships/hyperlink" Target="https://youtu.be/Uc4rwaHrw7g" TargetMode="External"/><Relationship Id="rId109" Type="http://schemas.openxmlformats.org/officeDocument/2006/relationships/hyperlink" Target="https://youtu.be/lATvSelHvqw" TargetMode="External"/><Relationship Id="rId108" Type="http://schemas.openxmlformats.org/officeDocument/2006/relationships/hyperlink" Target="https://youtu.be/MrAFOpsGSqY" TargetMode="External"/><Relationship Id="rId107" Type="http://schemas.openxmlformats.org/officeDocument/2006/relationships/hyperlink" Target="https://youtu.be/zksFfpFdnEQ" TargetMode="External"/><Relationship Id="rId106" Type="http://schemas.openxmlformats.org/officeDocument/2006/relationships/hyperlink" Target="https://youtu.be/ix41Ii0L9kg" TargetMode="External"/><Relationship Id="rId105" Type="http://schemas.openxmlformats.org/officeDocument/2006/relationships/hyperlink" Target="https://youtu.be/-yOOixtQ0-o" TargetMode="External"/><Relationship Id="rId104" Type="http://schemas.openxmlformats.org/officeDocument/2006/relationships/hyperlink" Target="https://youtu.be/Xoa2sA70qkQ" TargetMode="External"/><Relationship Id="rId103" Type="http://schemas.openxmlformats.org/officeDocument/2006/relationships/hyperlink" Target="https://youtu.be/j-TcshSTQxk" TargetMode="External"/><Relationship Id="rId102" Type="http://schemas.openxmlformats.org/officeDocument/2006/relationships/hyperlink" Target="https://youtu.be/yWoQNsZ7Fdg" TargetMode="External"/><Relationship Id="rId101" Type="http://schemas.openxmlformats.org/officeDocument/2006/relationships/hyperlink" Target="https://youtu.be/Rzvfl7ZKXa8" TargetMode="External"/><Relationship Id="rId100" Type="http://schemas.openxmlformats.org/officeDocument/2006/relationships/hyperlink" Target="https://youtu.be/R7Nx2OG7d3w" TargetMode="External"/><Relationship Id="rId10" Type="http://schemas.openxmlformats.org/officeDocument/2006/relationships/hyperlink" Target="https://youtu.be/Q9oFJcfgke0" TargetMode="External"/><Relationship Id="rId1" Type="http://schemas.openxmlformats.org/officeDocument/2006/relationships/hyperlink" Target="https://youtu.be/U5Q89tcxfg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5"/>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45" spans="1:13">
      <c r="A2" s="1" t="s">
        <v>12</v>
      </c>
      <c r="B2" s="1" t="s">
        <v>13</v>
      </c>
      <c r="C2" s="4" t="s">
        <v>14</v>
      </c>
      <c r="D2" s="1" t="s">
        <v>15</v>
      </c>
      <c r="E2" s="1" t="s">
        <v>16</v>
      </c>
      <c r="F2" s="4" t="s">
        <v>17</v>
      </c>
      <c r="G2" s="1" t="s">
        <v>18</v>
      </c>
      <c r="H2" s="1" t="s">
        <v>19</v>
      </c>
      <c r="I2" s="1" t="s">
        <v>20</v>
      </c>
      <c r="J2" s="1" t="s">
        <v>21</v>
      </c>
      <c r="K2" s="1" t="s">
        <v>22</v>
      </c>
      <c r="L2" s="1" t="str">
        <f>HYPERLINK("https://files.afu.se/Downloads/Transcripts/Mr%20UFO%20(Tim%20Beckley)/2021 02 23 - Mr UFOs Secret Files - THE BEST LITTLE – DEAD   ALIEN IN TEXAS  AURORA UPDATE_U5Q89tcxfg0 - transcript (automated).pdf","Transcript Link")</f>
        <v>Transcript Link</v>
      </c>
      <c r="M2" s="2" t="str">
        <f>HYPERLINK("https://files.afu.se/Downloads/Transcripts/Mr%20UFO%20(Tim%20Beckley)/2021 02 23 - Mr UFOs Secret Files - THE BEST LITTLE – DEAD   ALIEN IN TEXAS  AURORA UPDATE_U5Q89tcxfg0 -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HYPERLINK("https://files.afu.se/Downloads/Transcripts/Mr%20UFO%20(Tim%20Beckley)/2021 02 10 - Mr UFOs Secret Files - TED PHILLIPS  NAGATIVE ASPECTS     UNWORLDLY PHENOMA MARLEY WOODS_CGCdPvHO6aM - transcript (automated).pdf","Transcript Link")</f>
        <v>Transcript Link</v>
      </c>
      <c r="M3" s="2" t="str">
        <f>HYPERLINK("https://files.afu.se/Downloads/Transcripts/Mr%20UFO%20(Tim%20Beckley)/2021 02 10 - Mr UFOs Secret Files - TED PHILLIPS  NAGATIVE ASPECTS     UNWORLDLY PHENOMA MARLEY WOODS_CGCdPvHO6aM - transcript (automated).pdf","Transcript Link")</f>
        <v>Transcript Link</v>
      </c>
    </row>
    <row r="4" ht="270" spans="1:13">
      <c r="A4" s="1" t="s">
        <v>28</v>
      </c>
      <c r="B4" s="1" t="s">
        <v>13</v>
      </c>
      <c r="C4" s="4" t="s">
        <v>29</v>
      </c>
      <c r="D4" s="1" t="s">
        <v>30</v>
      </c>
      <c r="E4" s="1" t="s">
        <v>31</v>
      </c>
      <c r="F4" s="4" t="s">
        <v>17</v>
      </c>
      <c r="G4" s="1" t="s">
        <v>18</v>
      </c>
      <c r="H4" s="1" t="s">
        <v>19</v>
      </c>
      <c r="I4" s="1" t="s">
        <v>20</v>
      </c>
      <c r="J4" s="1" t="s">
        <v>32</v>
      </c>
      <c r="K4" s="1" t="s">
        <v>22</v>
      </c>
      <c r="L4" s="1" t="str">
        <f>HYPERLINK("https://files.afu.se/Downloads/Transcripts/Mr%20UFO%20(Tim%20Beckley)/2021 02 09 - Mr UFOs Secret Files - 82 RACES OF ALIEN VISITORS - ITS AN ET FREE FOR ALL!_He-dOy4oMh4 - transcript (automated).pdf","Transcript Link")</f>
        <v>Transcript Link</v>
      </c>
      <c r="M4" s="2" t="str">
        <f>HYPERLINK("https://files.afu.se/Downloads/Transcripts/Mr%20UFO%20(Tim%20Beckley)/2021 02 09 - Mr UFOs Secret Files - 82 RACES OF ALIEN VISITORS - ITS AN ET FREE FOR ALL!_He-dOy4oMh4 - transcript (automated).pdf","Transcript Link")</f>
        <v>Transcript Link</v>
      </c>
    </row>
    <row r="5" ht="225" spans="1:13">
      <c r="A5" s="1" t="s">
        <v>33</v>
      </c>
      <c r="B5" s="1" t="s">
        <v>13</v>
      </c>
      <c r="C5" s="4" t="s">
        <v>34</v>
      </c>
      <c r="D5" s="1" t="s">
        <v>35</v>
      </c>
      <c r="E5" s="1" t="s">
        <v>36</v>
      </c>
      <c r="F5" s="4" t="s">
        <v>17</v>
      </c>
      <c r="G5" s="1" t="s">
        <v>18</v>
      </c>
      <c r="H5" s="1" t="s">
        <v>19</v>
      </c>
      <c r="I5" s="1" t="s">
        <v>20</v>
      </c>
      <c r="J5" s="1" t="s">
        <v>37</v>
      </c>
      <c r="K5" s="1" t="s">
        <v>22</v>
      </c>
      <c r="L5" s="1" t="str">
        <f>HYPERLINK("https://files.afu.se/Downloads/Transcripts/Mr%20UFO%20(Tim%20Beckley)/2021 01 17 - Mr UFOs Secret Files - DEATH AT THE BOTTOM OF THE SEA_7upm2Mp3VzU - transcript (automated).pdf","Transcript Link")</f>
        <v>Transcript Link</v>
      </c>
      <c r="M5" s="2" t="str">
        <f>HYPERLINK("https://files.afu.se/Downloads/Transcripts/Mr%20UFO%20(Tim%20Beckley)/2021 01 17 - Mr UFOs Secret Files - DEATH AT THE BOTTOM OF THE SEA_7upm2Mp3VzU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HYPERLINK("https://files.afu.se/Downloads/Transcripts/Mr%20UFO%20(Tim%20Beckley)/2021 01 12 - Mr UFOs Secret Files - UFOS    DEMONS    AND THE DEFENSE DEPARTMENT_k6oqfMAxwKw - transcript (automated).pdf","Transcript Link")</f>
        <v>Transcript Link</v>
      </c>
      <c r="M6" s="2" t="str">
        <f>HYPERLINK("https://files.afu.se/Downloads/Transcripts/Mr%20UFO%20(Tim%20Beckley)/2021 01 12 - Mr UFOs Secret Files - UFOS    DEMONS    AND THE DEFENSE DEPARTMENT_k6oqfMAxwKw - transcript (automated).pdf","Transcript Link")</f>
        <v>Transcript Link</v>
      </c>
    </row>
    <row r="7" ht="409.5" spans="1:13">
      <c r="A7" s="1" t="s">
        <v>43</v>
      </c>
      <c r="B7" s="1" t="s">
        <v>13</v>
      </c>
      <c r="C7" s="4" t="s">
        <v>44</v>
      </c>
      <c r="D7" s="1" t="s">
        <v>40</v>
      </c>
      <c r="E7" s="1" t="s">
        <v>45</v>
      </c>
      <c r="F7" s="4" t="s">
        <v>17</v>
      </c>
      <c r="G7" s="1" t="s">
        <v>18</v>
      </c>
      <c r="H7" s="1" t="s">
        <v>19</v>
      </c>
      <c r="I7" s="1" t="s">
        <v>20</v>
      </c>
      <c r="J7" s="1" t="s">
        <v>46</v>
      </c>
      <c r="K7" s="1" t="s">
        <v>22</v>
      </c>
      <c r="L7" s="1" t="str">
        <f>HYPERLINK("https://files.afu.se/Downloads/Transcripts/Mr%20UFO%20(Tim%20Beckley)/2021 01 10 - Mr UFOs Secret Files - UFOS    DEMONS    AND THE DEFENSE DEPARTMENT_iiiiJ7XoFbU - transcript (automated).pdf","Transcript Link")</f>
        <v>Transcript Link</v>
      </c>
      <c r="M7" s="2" t="str">
        <f>HYPERLINK("https://files.afu.se/Downloads/Transcripts/Mr%20UFO%20(Tim%20Beckley)/2021 01 10 - Mr UFOs Secret Files - UFOS    DEMONS    AND THE DEFENSE DEPARTMENT_iiiiJ7XoFbU - transcript (automated).pdf","Transcript Link")</f>
        <v>Transcript Link</v>
      </c>
    </row>
    <row r="8" ht="360" spans="1:13">
      <c r="A8" s="1" t="s">
        <v>47</v>
      </c>
      <c r="B8" s="1" t="s">
        <v>13</v>
      </c>
      <c r="C8" s="4" t="s">
        <v>48</v>
      </c>
      <c r="D8" s="1" t="s">
        <v>49</v>
      </c>
      <c r="E8" s="1" t="s">
        <v>50</v>
      </c>
      <c r="F8" s="4" t="s">
        <v>17</v>
      </c>
      <c r="G8" s="1" t="s">
        <v>18</v>
      </c>
      <c r="H8" s="1" t="s">
        <v>19</v>
      </c>
      <c r="I8" s="1" t="s">
        <v>20</v>
      </c>
      <c r="J8" s="1" t="s">
        <v>51</v>
      </c>
      <c r="K8" s="1" t="s">
        <v>22</v>
      </c>
      <c r="L8" s="1" t="str">
        <f>HYPERLINK("https://files.afu.se/Downloads/Transcripts/Mr%20UFO%20(Tim%20Beckley)/2020 11 01 - Mr UFOs Secret Files - MAJESTIC 12  UPDATE -- DID THE CIA MURDER  JAMES FORRESTAL _5ET4yd7mpD0 - transcript (automated).pdf","Transcript Link")</f>
        <v>Transcript Link</v>
      </c>
      <c r="M8" s="2" t="str">
        <f>HYPERLINK("https://files.afu.se/Downloads/Transcripts/Mr%20UFO%20(Tim%20Beckley)/2020 11 01 - Mr UFOs Secret Files - MAJESTIC 12  UPDATE -- DID THE CIA MURDER  JAMES FORRESTAL _5ET4yd7mpD0 - transcript (automated).pdf","Transcript Link")</f>
        <v>Transcript Link</v>
      </c>
    </row>
    <row r="9" ht="195" spans="1:13">
      <c r="A9" s="1" t="s">
        <v>52</v>
      </c>
      <c r="B9" s="1" t="s">
        <v>13</v>
      </c>
      <c r="C9" s="4" t="s">
        <v>53</v>
      </c>
      <c r="D9" s="1" t="s">
        <v>54</v>
      </c>
      <c r="E9" s="1" t="s">
        <v>55</v>
      </c>
      <c r="F9" s="4" t="s">
        <v>17</v>
      </c>
      <c r="G9" s="1" t="s">
        <v>18</v>
      </c>
      <c r="H9" s="1" t="s">
        <v>19</v>
      </c>
      <c r="I9" s="1" t="s">
        <v>20</v>
      </c>
      <c r="J9" s="1" t="s">
        <v>56</v>
      </c>
      <c r="K9" s="1" t="s">
        <v>22</v>
      </c>
      <c r="L9" s="1" t="str">
        <f>HYPERLINK("https://files.afu.se/Downloads/Transcripts/Mr%20UFO%20(Tim%20Beckley)/2020 09 09 - Mr UFOs Secret Files - NICK REDFERN PROBES THE WORLD OF UFOS AND HOLOGRAMS_TcqiF3NhXdg - transcript (automated).pdf","Transcript Link")</f>
        <v>Transcript Link</v>
      </c>
      <c r="M9" s="2" t="str">
        <f>HYPERLINK("https://files.afu.se/Downloads/Transcripts/Mr%20UFO%20(Tim%20Beckley)/2020 09 09 - Mr UFOs Secret Files - NICK REDFERN PROBES THE WORLD OF UFOS AND HOLOGRAMS_TcqiF3NhXdg - transcript (automated).pdf","Transcript Link")</f>
        <v>Transcript Link</v>
      </c>
    </row>
    <row r="10" ht="19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HYPERLINK("https://files.afu.se/Downloads/Transcripts/Mr%20UFO%20(Tim%20Beckley)/2020 09 06 - Mr UFOs Secret Files - UFOS, ARMAGEDDON, AND THE MARIAN APPARITION AT FATIMA AND BEYOND_Q9oFJcfgke0 - transcript (automated).pdf","Transcript Link")</f>
        <v>Transcript Link</v>
      </c>
      <c r="M10" s="2" t="str">
        <f>HYPERLINK("https://files.afu.se/Downloads/Transcripts/Mr%20UFO%20(Tim%20Beckley)/2020 09 06 - Mr UFOs Secret Files - UFOS, ARMAGEDDON, AND THE MARIAN APPARITION AT FATIMA AND BEYOND_Q9oFJcfgke0 - transcript (automated).pdf","Transcript Link")</f>
        <v>Transcript Link</v>
      </c>
    </row>
    <row r="11" ht="240"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HYPERLINK("https://files.afu.se/Downloads/Transcripts/Mr%20UFO%20(Tim%20Beckley)/2020 09 03 - Mr UFOs Secret Files - ANCIENT ALIENS AND THEIR GIFT OF THE GOLDEN PLATES_Uc4rwaHrw7g - transcript (automated).pdf","Transcript Link")</f>
        <v>Transcript Link</v>
      </c>
      <c r="M11" s="2" t="str">
        <f>HYPERLINK("https://files.afu.se/Downloads/Transcripts/Mr%20UFO%20(Tim%20Beckley)/2020 09 03 - Mr UFOs Secret Files - ANCIENT ALIENS AND THEIR GIFT OF THE GOLDEN PLATES_Uc4rwaHrw7g - transcript (automated).pdf","Transcript Link")</f>
        <v>Transcript Link</v>
      </c>
    </row>
    <row r="12" ht="300"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HYPERLINK("https://files.afu.se/Downloads/Transcripts/Mr%20UFO%20(Tim%20Beckley)/2020 08 31 - Mr UFOs Secret Files - UFO Girl Vs The  Martians    -- Abductions, Missing Time, Weird Alien EVP_ejZY8z4nL_g - transcript (automated).pdf","Transcript Link")</f>
        <v>Transcript Link</v>
      </c>
      <c r="M12" s="2" t="str">
        <f>HYPERLINK("https://files.afu.se/Downloads/Transcripts/Mr%20UFO%20(Tim%20Beckley)/2020 08 31 - Mr UFOs Secret Files - UFO Girl Vs The  Martians    -- Abductions, Missing Time, Weird Alien EVP_ejZY8z4nL_g - transcript (automated).pdf","Transcript Link")</f>
        <v>Transcript Link</v>
      </c>
    </row>
    <row r="13" ht="210"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HYPERLINK("https://files.afu.se/Downloads/Transcripts/Mr%20UFO%20(Tim%20Beckley)/2020 08 28 - Mr UFOs Secret Files - Ancient Gods, Lost Histories, Hidden Truths, and the Conspiracy of Silence_t07oJhIJ2Go - transcript (automated).pdf","Transcript Link")</f>
        <v>Transcript Link</v>
      </c>
      <c r="M13" s="2" t="str">
        <f>HYPERLINK("https://files.afu.se/Downloads/Transcripts/Mr%20UFO%20(Tim%20Beckley)/2020 08 28 - Mr UFOs Secret Files - Ancient Gods, Lost Histories, Hidden Truths, and the Conspiracy of Silence_t07oJhIJ2Go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HYPERLINK("https://files.afu.se/Downloads/Transcripts/Mr%20UFO%20(Tim%20Beckley)/2020 07 14 - Mr UFOs Secret Files - Dr Hynek Said   Taint Nothing But Swamp Gas!  Co Eds Still Disagree!_ZC78brokEgY - transcript (automated).pdf","Transcript Link")</f>
        <v>Transcript Link</v>
      </c>
      <c r="M14" s="2" t="str">
        <f>HYPERLINK("https://files.afu.se/Downloads/Transcripts/Mr%20UFO%20(Tim%20Beckley)/2020 07 14 - Mr UFOs Secret Files - Dr Hynek Said   Taint Nothing But Swamp Gas!  Co Eds Still Disagree!_ZC78brokEgY - transcript (automated).pdf","Transcript Link")</f>
        <v>Transcript Link</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HYPERLINK("https://files.afu.se/Downloads/Transcripts/Mr%20UFO%20(Tim%20Beckley)/2020 07 09 - Mr UFOs Secret Files - Ted Phillips  Tribute   Missouri's Mysterious Marley Lights Still Unexplained!_DahOWAOKNH8 - transcript (automated).pdf","Transcript Link")</f>
        <v>Transcript Link</v>
      </c>
      <c r="M15" s="2" t="str">
        <f>HYPERLINK("https://files.afu.se/Downloads/Transcripts/Mr%20UFO%20(Tim%20Beckley)/2020 07 09 - Mr UFOs Secret Files - Ted Phillips  Tribute   Missouri's Mysterious Marley Lights Still Unexplained!_DahOWAOKNH8 - transcript (automated).pdf","Transcript Link")</f>
        <v>Transcript Link</v>
      </c>
    </row>
    <row r="16" ht="31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HYPERLINK("https://files.afu.se/Downloads/Transcripts/Mr%20UFO%20(Tim%20Beckley)/2020 04 30 - Mr UFOs Secret Files - ZIP! ZAP! POW! -- EARTH VS. THE HUMANOIDS_m8F46KAYkEY - transcript (automated).pdf","Transcript Link")</f>
        <v>Transcript Link</v>
      </c>
      <c r="M16" s="2" t="str">
        <f>HYPERLINK("https://files.afu.se/Downloads/Transcripts/Mr%20UFO%20(Tim%20Beckley)/2020 04 30 - Mr UFOs Secret Files - ZIP! ZAP! POW! -- EARTH VS. THE HUMANOIDS_m8F46KAYkEY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HYPERLINK("https://files.afu.se/Downloads/Transcripts/Mr%20UFO%20(Tim%20Beckley)/2020 03 12 - Mr UFOs Secret Files - DISCOVERING A  SAUCER NEST  IN YOUR BACKYARD_v-Nz70DHwfU - transcript (automated).pdf","Transcript Link")</f>
        <v>Transcript Link</v>
      </c>
      <c r="M17" s="2" t="str">
        <f>HYPERLINK("https://files.afu.se/Downloads/Transcripts/Mr%20UFO%20(Tim%20Beckley)/2020 03 12 - Mr UFOs Secret Files - DISCOVERING A  SAUCER NEST  IN YOUR BACKYARD_v-Nz70DHwfU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HYPERLINK("https://files.afu.se/Downloads/Transcripts/Mr%20UFO%20(Tim%20Beckley)/2020 03 09 - Mr UFOs Secret Files - UFOS - DO SAUCERMEN  GIVE A HOOT ABOUT OWL MAN _gzS0fjhBhoQ - transcript (automated).pdf","Transcript Link")</f>
        <v>Transcript Link</v>
      </c>
      <c r="M18" s="2" t="str">
        <f>HYPERLINK("https://files.afu.se/Downloads/Transcripts/Mr%20UFO%20(Tim%20Beckley)/2020 03 09 - Mr UFOs Secret Files - UFOS - DO SAUCERMEN  GIVE A HOOT ABOUT OWL MAN _gzS0fjhBhoQ - transcript (automated).pdf","Transcript Link")</f>
        <v>Transcript Link</v>
      </c>
    </row>
    <row r="19" ht="210"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HYPERLINK("https://files.afu.se/Downloads/Transcripts/Mr%20UFO%20(Tim%20Beckley)/2020 03 07 - Mr UFOs Secret Files - UFOS, SWEET DREAMS AND ROARING NIGHTMARES_XMtDAnuRhJ0 - transcript (automated).pdf","Transcript Link")</f>
        <v>Transcript Link</v>
      </c>
      <c r="M19" s="2" t="str">
        <f>HYPERLINK("https://files.afu.se/Downloads/Transcripts/Mr%20UFO%20(Tim%20Beckley)/2020 03 07 - Mr UFOs Secret Files - UFOS, SWEET DREAMS AND ROARING NIGHTMARES_XMtDAnuRhJ0 - transcript (automated).pdf","Transcript Link")</f>
        <v>Transcript Link</v>
      </c>
    </row>
    <row r="20" ht="40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HYPERLINK("https://files.afu.se/Downloads/Transcripts/Mr%20UFO%20(Tim%20Beckley)/2020 03 05 - Mr UFOs Secret Files - UFOS - ARE THEY VISITORS FROM BEYOND TIME _HHUScE03HYM - transcript (automated).pdf","Transcript Link")</f>
        <v>Transcript Link</v>
      </c>
      <c r="M20" s="2" t="str">
        <f>HYPERLINK("https://files.afu.se/Downloads/Transcripts/Mr%20UFO%20(Tim%20Beckley)/2020 03 05 - Mr UFOs Secret Files - UFOS - ARE THEY VISITORS FROM BEYOND TIME _HHUScE03HYM - transcript (automated).pdf","Transcript Link")</f>
        <v>Transcript Link</v>
      </c>
    </row>
    <row r="21" ht="409.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HYPERLINK("https://files.afu.se/Downloads/Transcripts/Mr%20UFO%20(Tim%20Beckley)/2020 03 03 - Mr UFOs Secret Files - Kansas City UFOs, Alien Abductions, Spook Lights, Remote Viewing_Bh9nNLF0Tic - transcript (automated).pdf","Transcript Link")</f>
        <v>Transcript Link</v>
      </c>
      <c r="M21" s="2" t="str">
        <f>HYPERLINK("https://files.afu.se/Downloads/Transcripts/Mr%20UFO%20(Tim%20Beckley)/2020 03 03 - Mr UFOs Secret Files - Kansas City UFOs, Alien Abductions, Spook Lights, Remote Viewing_Bh9nNLF0Tic - transcript (automated).pdf","Transcript Link")</f>
        <v>Transcript Link</v>
      </c>
    </row>
    <row r="22" ht="34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HYPERLINK("https://files.afu.se/Downloads/Transcripts/Mr%20UFO%20(Tim%20Beckley)/2020 02 25 - Mr UFOs Secret Files - Norway's Mysterious Hessdalen Phenomena -- UFO Hotspot!_w9DQwpHlXwU - transcript (automated).pdf","Transcript Link")</f>
        <v>Transcript Link</v>
      </c>
      <c r="M22" s="2" t="str">
        <f>HYPERLINK("https://files.afu.se/Downloads/Transcripts/Mr%20UFO%20(Tim%20Beckley)/2020 02 25 - Mr UFOs Secret Files - Norway's Mysterious Hessdalen Phenomena -- UFO Hotspot!_w9DQwpHlXwU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HYPERLINK("https://files.afu.se/Downloads/Transcripts/Mr%20UFO%20(Tim%20Beckley)/2020 02 17 - Mr UFOs Secret Files - Shape Shifters,  UFOs,  Mutes, Drones--San Luis Valley, Colorado Watchtowe_NMiyT-7k85A - transcript (automated).pdf","Transcript Link")</f>
        <v>Transcript Link</v>
      </c>
      <c r="M23" s="2" t="str">
        <f>HYPERLINK("https://files.afu.se/Downloads/Transcripts/Mr%20UFO%20(Tim%20Beckley)/2020 02 17 - Mr UFOs Secret Files - Shape Shifters,  UFOs,  Mutes, Drones--San Luis Valley, Colorado Watchtowe_NMiyT-7k85A - transcript (automated).pdf","Transcript Link")</f>
        <v>Transcript Link</v>
      </c>
    </row>
    <row r="24" ht="31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HYPERLINK("https://files.afu.se/Downloads/Transcripts/Mr%20UFO%20(Tim%20Beckley)/2020 02 13 - Mr UFOs Secret Files - Scientist Explores ​Hudson Valley's  Unconventional Aerial Phenomena_uSzp4kYeKOY - transcript (automated).pdf","Transcript Link")</f>
        <v>Transcript Link</v>
      </c>
      <c r="M24" s="2" t="str">
        <f>HYPERLINK("https://files.afu.se/Downloads/Transcripts/Mr%20UFO%20(Tim%20Beckley)/2020 02 13 - Mr UFOs Secret Files - Scientist Explores ​Hudson Valley's  Unconventional Aerial Phenomena_uSzp4kYeKOY - transcript (automated).pdf","Transcript Link")</f>
        <v>Transcript Link</v>
      </c>
    </row>
    <row r="25" ht="270"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HYPERLINK("https://files.afu.se/Downloads/Transcripts/Mr%20UFO%20(Tim%20Beckley)/2020 02 11 - Mr UFOs Secret Files - DEMONS IN SEATTLE -- AMITYVILLE WEST _e_0h9EBqPX0 - transcript (automated).pdf","Transcript Link")</f>
        <v>Transcript Link</v>
      </c>
      <c r="M25" s="2" t="str">
        <f>HYPERLINK("https://files.afu.se/Downloads/Transcripts/Mr%20UFO%20(Tim%20Beckley)/2020 02 11 - Mr UFOs Secret Files - DEMONS IN SEATTLE -- AMITYVILLE WEST _e_0h9EBqPX0 - transcript (automated).pdf","Transcript Link")</f>
        <v>Transcript Link</v>
      </c>
    </row>
    <row r="26" ht="300"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HYPERLINK("https://files.afu.se/Downloads/Transcripts/Mr%20UFO%20(Tim%20Beckley)/2020 02 05 - Mr UFOs Secret Files - UFO's Little Men  -- Invasion Of The Gnomes_KUoKxsk9UUI - transcript (automated).pdf","Transcript Link")</f>
        <v>Transcript Link</v>
      </c>
      <c r="M26" s="2" t="str">
        <f>HYPERLINK("https://files.afu.se/Downloads/Transcripts/Mr%20UFO%20(Tim%20Beckley)/2020 02 05 - Mr UFOs Secret Files - UFO's Little Men  -- Invasion Of The Gnomes_KUoKxsk9UUI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HYPERLINK("https://files.afu.se/Downloads/Transcripts/Mr%20UFO%20(Tim%20Beckley)/2020 02 01 - Mr UFOs Secret Files - UFOS - STRANGE THINGS ARE HAPPENING IN BRAZIL!_unYz6cbB5f4 - transcript (automated).pdf","Transcript Link")</f>
        <v>Transcript Link</v>
      </c>
      <c r="M27" s="2" t="str">
        <f>HYPERLINK("https://files.afu.se/Downloads/Transcripts/Mr%20UFO%20(Tim%20Beckley)/2020 02 01 - Mr UFOs Secret Files - UFOS - STRANGE THINGS ARE HAPPENING IN BRAZIL!_unYz6cbB5f4 -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HYPERLINK("https://files.afu.se/Downloads/Transcripts/Mr%20UFO%20(Tim%20Beckley)/2020 01 18 - Mr UFOs Secret Files - ALIENS AMONG US - HERE AND NOW!_MZmRJfUHSlM - transcript (automated).pdf","Transcript Link")</f>
        <v>Transcript Link</v>
      </c>
      <c r="M28" s="2" t="str">
        <f>HYPERLINK("https://files.afu.se/Downloads/Transcripts/Mr%20UFO%20(Tim%20Beckley)/2020 01 18 - Mr UFOs Secret Files - ALIENS AMONG US - HERE AND NOW!_MZmRJfUHSlM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HYPERLINK("https://files.afu.se/Downloads/Transcripts/Mr%20UFO%20(Tim%20Beckley)/2020 01 15 - Mr UFOs Secret Files - UFOs Deja Vu - Shapeshifters, Skinwalker Ranch, Brown Mt Lights_gLthZ7yGsWs - transcript (automated).pdf","Transcript Link")</f>
        <v>Transcript Link</v>
      </c>
      <c r="M29" s="2" t="str">
        <f>HYPERLINK("https://files.afu.se/Downloads/Transcripts/Mr%20UFO%20(Tim%20Beckley)/2020 01 15 - Mr UFOs Secret Files - UFOs Deja Vu - Shapeshifters, Skinwalker Ranch, Brown Mt Lights_gLthZ7yGsWs - transcript (automated).pdf","Transcript Link")</f>
        <v>Transcript Link</v>
      </c>
    </row>
    <row r="30" ht="240"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HYPERLINK("https://files.afu.se/Downloads/Transcripts/Mr%20UFO%20(Tim%20Beckley)/2020 01 12 - Mr UFOs Secret Files - TIM BECKLEY -- AT THE SPEED OF LIGHT_1s9RQraUEg4 - transcript (automated).pdf","Transcript Link")</f>
        <v>Transcript Link</v>
      </c>
      <c r="M30" s="2" t="str">
        <f>HYPERLINK("https://files.afu.se/Downloads/Transcripts/Mr%20UFO%20(Tim%20Beckley)/2020 01 12 - Mr UFOs Secret Files - TIM BECKLEY -- AT THE SPEED OF LIGHT_1s9RQraUEg4 - transcript (automated).pdf","Transcript Link")</f>
        <v>Transcript Link</v>
      </c>
    </row>
    <row r="31" ht="16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HYPERLINK("https://files.afu.se/Downloads/Transcripts/Mr%20UFO%20(Tim%20Beckley)/2019 12 24 - Mr UFOs Secret Files - 9 Crazed  Drunken  UFOlogists Reveal Secrets of the Cosmos_wW0qZHYJ0U4 - transcript (automated).pdf","Transcript Link")</f>
        <v>Transcript Link</v>
      </c>
      <c r="M31" s="2" t="str">
        <f>HYPERLINK("https://files.afu.se/Downloads/Transcripts/Mr%20UFO%20(Tim%20Beckley)/2019 12 24 - Mr UFOs Secret Files - 9 Crazed  Drunken  UFOlogists Reveal Secrets of the Cosmos_wW0qZHYJ0U4 - transcript (automated).pdf","Transcript Link")</f>
        <v>Transcript Link</v>
      </c>
    </row>
    <row r="32" ht="13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HYPERLINK("https://files.afu.se/Downloads/Transcripts/Mr%20UFO%20(Tim%20Beckley)/2019 12 20 - Mr UFOs Secret Files - XMAS JOY  SING ALONG WITH BRAD SHERRY STEIGER TIM BECKLEY DIANE TESSMAN_-8vAxXRbgy8 - transcript (automated).pdf","Transcript Link")</f>
        <v>Transcript Link</v>
      </c>
      <c r="M32" s="2" t="str">
        <f>HYPERLINK("https://files.afu.se/Downloads/Transcripts/Mr%20UFO%20(Tim%20Beckley)/2019 12 20 - Mr UFOs Secret Files - XMAS JOY  SING ALONG WITH BRAD SHERRY STEIGER TIM BECKLEY DIANE TESSMAN_-8vAxXRbgy8 - transcript (automated).pdf","Transcript Link")</f>
        <v>Transcript Link</v>
      </c>
    </row>
    <row r="33" ht="34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HYPERLINK("https://files.afu.se/Downloads/Transcripts/Mr%20UFO%20(Tim%20Beckley)/2019 12 19 - Mr UFOs Secret Files - The Deep State! - Dark Conspiracies! - Jeffrey Epstein Suicide Exposed!_N292OLgoYxw - transcript (automated).pdf","Transcript Link")</f>
        <v>Transcript Link</v>
      </c>
      <c r="M33" s="2" t="str">
        <f>HYPERLINK("https://files.afu.se/Downloads/Transcripts/Mr%20UFO%20(Tim%20Beckley)/2019 12 19 - Mr UFOs Secret Files - The Deep State! - Dark Conspiracies! - Jeffrey Epstein Suicide Exposed!_N292OLgoYxw - transcript (automated).pdf","Transcript Link")</f>
        <v>Transcript Link</v>
      </c>
    </row>
    <row r="34" ht="37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HYPERLINK("https://files.afu.se/Downloads/Transcripts/Mr%20UFO%20(Tim%20Beckley)/2019 12 16 - Mr UFOs Secret Files - WARNING! -- UFOS AND A SHAPE SHIFTING SON OF A GUN_H8nLVPOJuFU - transcript (automated).pdf","Transcript Link")</f>
        <v>Transcript Link</v>
      </c>
      <c r="M34" s="2" t="str">
        <f>HYPERLINK("https://files.afu.se/Downloads/Transcripts/Mr%20UFO%20(Tim%20Beckley)/2019 12 16 - Mr UFOs Secret Files - WARNING! -- UFOS AND A SHAPE SHIFTING SON OF A GUN_H8nLVPOJuFU - transcript (automated).pdf","Transcript Link")</f>
        <v>Transcript Link</v>
      </c>
    </row>
    <row r="35" ht="300"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HYPERLINK("https://files.afu.se/Downloads/Transcripts/Mr%20UFO%20(Tim%20Beckley)/2019 12 13 - Mr UFOs Secret Files - Warning  Enter The Pennsylvania Triangle At Your Own Risk_Oq7-dCMNYoU - transcript (automated).pdf","Transcript Link")</f>
        <v>Transcript Link</v>
      </c>
      <c r="M35" s="2" t="str">
        <f>HYPERLINK("https://files.afu.se/Downloads/Transcripts/Mr%20UFO%20(Tim%20Beckley)/2019 12 13 - Mr UFOs Secret Files - Warning  Enter The Pennsylvania Triangle At Your Own Risk_Oq7-dCMNYoU - transcript (automated).pdf","Transcript Link")</f>
        <v>Transcript Link</v>
      </c>
    </row>
    <row r="36" ht="40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HYPERLINK("https://files.afu.se/Downloads/Transcripts/Mr%20UFO%20(Tim%20Beckley)/2019 12 11 - Mr UFOs Secret Files - UFOs And The Paranormal. Everything We Think We Know About Them Is Wrong!_OvQXxZJEnTY - transcript (automated).pdf","Transcript Link")</f>
        <v>Transcript Link</v>
      </c>
      <c r="M36" s="2" t="str">
        <f>HYPERLINK("https://files.afu.se/Downloads/Transcripts/Mr%20UFO%20(Tim%20Beckley)/2019 12 11 - Mr UFOs Secret Files - UFOs And The Paranormal. Everything We Think We Know About Them Is Wrong!_OvQXxZJEnTY - transcript (automated).pdf","Transcript Link")</f>
        <v>Transcript Link</v>
      </c>
    </row>
    <row r="37" ht="270"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HYPERLINK("https://files.afu.se/Downloads/Transcripts/Mr%20UFO%20(Tim%20Beckley)/2019 12 08 - Mr UFOs Secret Files - UFOS  THE CAMERA DOESN'T LIE! -- OR DOES IT _QLVx0Y9CF8g - transcript (automated).pdf","Transcript Link")</f>
        <v>Transcript Link</v>
      </c>
      <c r="M37" s="2" t="str">
        <f>HYPERLINK("https://files.afu.se/Downloads/Transcripts/Mr%20UFO%20(Tim%20Beckley)/2019 12 08 - Mr UFOs Secret Files - UFOS  THE CAMERA DOESN'T LIE! -- OR DOES IT _QLVx0Y9CF8g - transcript (automated).pdf","Transcript Link")</f>
        <v>Transcript Link</v>
      </c>
    </row>
    <row r="38" ht="40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HYPERLINK("https://files.afu.se/Downloads/Transcripts/Mr%20UFO%20(Tim%20Beckley)/2019 10 26 - Mr UFOs Secret Files - JOHN KEEL AND THE INFLUENCE OF THE SUPERSPECTRUM_Tys3Q8qoeLQ - transcript (automated).pdf","Transcript Link")</f>
        <v>Transcript Link</v>
      </c>
      <c r="M38" s="2" t="str">
        <f>HYPERLINK("https://files.afu.se/Downloads/Transcripts/Mr%20UFO%20(Tim%20Beckley)/2019 10 26 - Mr UFOs Secret Files - JOHN KEEL AND THE INFLUENCE OF THE SUPERSPECTRUM_Tys3Q8qoeLQ - transcript (automated).pdf","Transcript Link")</f>
        <v>Transcript Link</v>
      </c>
    </row>
    <row r="39" ht="390"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HYPERLINK("https://files.afu.se/Downloads/Transcripts/Mr%20UFO%20(Tim%20Beckley)/2019 10 23 - Mr UFOs Secret Files - ENERGETIC HEALING, EDGAR CAYCE, ETS AND CRYSTALS_7zgJF03WSvM - transcript (automated).pdf","Transcript Link")</f>
        <v>Transcript Link</v>
      </c>
      <c r="M39" s="2" t="str">
        <f>HYPERLINK("https://files.afu.se/Downloads/Transcripts/Mr%20UFO%20(Tim%20Beckley)/2019 10 23 - Mr UFOs Secret Files - ENERGETIC HEALING, EDGAR CAYCE, ETS AND CRYSTALS_7zgJF03WSvM - transcript (automated).pdf","Transcript Link")</f>
        <v>Transcript Link</v>
      </c>
    </row>
    <row r="40" ht="409.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HYPERLINK("https://files.afu.se/Downloads/Transcripts/Mr%20UFO%20(Tim%20Beckley)/2019 10 16 - Mr UFOs Secret Files -  Wicked Witcraft,  And The New York School Of Occult Arts And Sciences_0rpycCy2Y20 - transcript (automated).pdf","Transcript Link")</f>
        <v>Transcript Link</v>
      </c>
      <c r="M40" s="2" t="str">
        <f>HYPERLINK("https://files.afu.se/Downloads/Transcripts/Mr%20UFO%20(Tim%20Beckley)/2019 10 16 - Mr UFOs Secret Files -  Wicked Witcraft,  And The New York School Of Occult Arts And Sciences_0rpycCy2Y20 - transcript (automated).pdf","Transcript Link")</f>
        <v>Transcript Link</v>
      </c>
    </row>
    <row r="41" ht="330"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HYPERLINK("https://files.afu.se/Downloads/Transcripts/Mr%20UFO%20(Tim%20Beckley)/2019 10 12 - Mr UFOs Secret Files - PROOF  THERE ARE GIANTS AMONG US!_HoUeYLuz-p4 - transcript (automated).pdf","Transcript Link")</f>
        <v>Transcript Link</v>
      </c>
      <c r="M41" s="2" t="str">
        <f>HYPERLINK("https://files.afu.se/Downloads/Transcripts/Mr%20UFO%20(Tim%20Beckley)/2019 10 12 - Mr UFOs Secret Files - PROOF  THERE ARE GIANTS AMONG US!_HoUeYLuz-p4 - transcript (automated).pdf","Transcript Link")</f>
        <v>Transcript Link</v>
      </c>
    </row>
    <row r="42" ht="330" spans="1:13">
      <c r="A42" s="1" t="s">
        <v>217</v>
      </c>
      <c r="B42" s="1" t="s">
        <v>13</v>
      </c>
      <c r="C42" s="4" t="s">
        <v>218</v>
      </c>
      <c r="D42" s="1" t="s">
        <v>219</v>
      </c>
      <c r="E42" s="1" t="s">
        <v>220</v>
      </c>
      <c r="F42" s="4" t="s">
        <v>17</v>
      </c>
      <c r="G42" s="1" t="s">
        <v>18</v>
      </c>
      <c r="H42" s="1" t="s">
        <v>19</v>
      </c>
      <c r="I42" s="1" t="s">
        <v>20</v>
      </c>
      <c r="J42" s="1" t="s">
        <v>221</v>
      </c>
      <c r="K42" s="1" t="s">
        <v>22</v>
      </c>
      <c r="L42" s="1" t="str">
        <f>HYPERLINK("https://files.afu.se/Downloads/Transcripts/Mr%20UFO%20(Tim%20Beckley)/2019 10 10 - Mr UFOs Secret Files - Terror In KY Update  Hopkinsville's Little  Green Men _o9oNuo8BT1M - transcript (automated).pdf","Transcript Link")</f>
        <v>Transcript Link</v>
      </c>
      <c r="M42" s="2" t="str">
        <f>HYPERLINK("https://files.afu.se/Downloads/Transcripts/Mr%20UFO%20(Tim%20Beckley)/2019 10 10 - Mr UFOs Secret Files - Terror In KY Update  Hopkinsville's Little  Green Men _o9oNuo8BT1M - transcript (automated).pdf","Transcript Link")</f>
        <v>Transcript Link</v>
      </c>
    </row>
    <row r="43" ht="315"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HYPERLINK("https://files.afu.se/Downloads/Transcripts/Mr%20UFO%20(Tim%20Beckley)/2019 10 08 - Mr UFOs Secret Files - Cosmic  Party With Mr UFO And Musician -  Model Sammi Scarlette_OPekJD_xW-Y - transcript (automated).pdf","Transcript Link")</f>
        <v>Transcript Link</v>
      </c>
      <c r="M43" s="2" t="str">
        <f>HYPERLINK("https://files.afu.se/Downloads/Transcripts/Mr%20UFO%20(Tim%20Beckley)/2019 10 08 - Mr UFOs Secret Files - Cosmic  Party With Mr UFO And Musician -  Model Sammi Scarlette_OPekJD_xW-Y - transcript (automated).pdf","Transcript Link")</f>
        <v>Transcript Link</v>
      </c>
    </row>
    <row r="44" ht="409.5"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HYPERLINK("https://files.afu.se/Downloads/Transcripts/Mr%20UFO%20(Tim%20Beckley)/2019 09 24 - Mr UFOs Secret Files - Tie Me UFO Down Sport -- Live From Australian Outback_TcuG3Cse7Ec - transcript (automated).pdf","Transcript Link")</f>
        <v>Transcript Link</v>
      </c>
      <c r="M44" s="2" t="str">
        <f>HYPERLINK("https://files.afu.se/Downloads/Transcripts/Mr%20UFO%20(Tim%20Beckley)/2019 09 24 - Mr UFOs Secret Files - Tie Me UFO Down Sport -- Live From Australian Outback_TcuG3Cse7Ec - transcript (automated).pdf","Transcript Link")</f>
        <v>Transcript Link</v>
      </c>
    </row>
    <row r="45" ht="345"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HYPERLINK("https://files.afu.se/Downloads/Transcripts/Mr%20UFO%20(Tim%20Beckley)/2019 09 20 - Mr UFOs Secret Files - Joshua P. Warren Does The  Time Warp  At Area 51!_J0hgj6WQTdo - transcript (automated).pdf","Transcript Link")</f>
        <v>Transcript Link</v>
      </c>
      <c r="M45" s="2" t="str">
        <f>HYPERLINK("https://files.afu.se/Downloads/Transcripts/Mr%20UFO%20(Tim%20Beckley)/2019 09 20 - Mr UFOs Secret Files - Joshua P. Warren Does The  Time Warp  At Area 51!_J0hgj6WQTdo - transcript (automated).pdf","Transcript Link")</f>
        <v>Transcript Link</v>
      </c>
    </row>
    <row r="46" ht="225"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HYPERLINK("https://files.afu.se/Downloads/Transcripts/Mr%20UFO%20(Tim%20Beckley)/2019 09 13 - Mr UFOs Secret Files - Nick Redfern - UFOs! Russian Disinformation! Inside Area 51!_tUfQSkEgiLs - transcript (automated).pdf","Transcript Link")</f>
        <v>Transcript Link</v>
      </c>
      <c r="M46" s="2" t="str">
        <f>HYPERLINK("https://files.afu.se/Downloads/Transcripts/Mr%20UFO%20(Tim%20Beckley)/2019 09 13 - Mr UFOs Secret Files - Nick Redfern - UFOs! Russian Disinformation! Inside Area 51!_tUfQSkEgiLs - transcript (automated).pdf","Transcript Link")</f>
        <v>Transcript Link</v>
      </c>
    </row>
    <row r="47" ht="300"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HYPERLINK("https://files.afu.se/Downloads/Transcripts/Mr%20UFO%20(Tim%20Beckley)/2019 09 11 - Mr UFOs Secret Files - The Most Horrific Alien Abduction Ever!_dt11RODi1aU - transcript (automated).pdf","Transcript Link")</f>
        <v>Transcript Link</v>
      </c>
      <c r="M47" s="2" t="str">
        <f>HYPERLINK("https://files.afu.se/Downloads/Transcripts/Mr%20UFO%20(Tim%20Beckley)/2019 09 11 - Mr UFOs Secret Files - The Most Horrific Alien Abduction Ever!_dt11RODi1aU - transcript (automated).pdf","Transcript Link")</f>
        <v>Transcript Link</v>
      </c>
    </row>
    <row r="48" ht="285" spans="1:13">
      <c r="A48" s="1" t="s">
        <v>247</v>
      </c>
      <c r="B48" s="1" t="s">
        <v>13</v>
      </c>
      <c r="C48" s="4" t="s">
        <v>248</v>
      </c>
      <c r="D48" s="1" t="s">
        <v>249</v>
      </c>
      <c r="E48" s="1" t="s">
        <v>250</v>
      </c>
      <c r="F48" s="4" t="s">
        <v>17</v>
      </c>
      <c r="G48" s="1" t="s">
        <v>18</v>
      </c>
      <c r="H48" s="1" t="s">
        <v>19</v>
      </c>
      <c r="I48" s="1" t="s">
        <v>20</v>
      </c>
      <c r="J48" s="1" t="s">
        <v>251</v>
      </c>
      <c r="K48" s="1" t="s">
        <v>22</v>
      </c>
      <c r="L48" s="1" t="str">
        <f>HYPERLINK("https://files.afu.se/Downloads/Transcripts/Mr%20UFO%20(Tim%20Beckley)/2019 09 09 - Mr UFOs Secret Files - AREA 51-WARNING KEEP OUT! WITH JOSHUA P. WARREN_CZrjVu7eSIc - transcript (automated).pdf","Transcript Link")</f>
        <v>Transcript Link</v>
      </c>
      <c r="M48" s="2" t="str">
        <f>HYPERLINK("https://files.afu.se/Downloads/Transcripts/Mr%20UFO%20(Tim%20Beckley)/2019 09 09 - Mr UFOs Secret Files - AREA 51-WARNING KEEP OUT! WITH JOSHUA P. WARREN_CZrjVu7eSIc - transcript (automated).pdf","Transcript Link")</f>
        <v>Transcript Link</v>
      </c>
    </row>
    <row r="49" ht="409.5" spans="1:13">
      <c r="A49" s="1" t="s">
        <v>252</v>
      </c>
      <c r="B49" s="1" t="s">
        <v>13</v>
      </c>
      <c r="C49" s="4" t="s">
        <v>253</v>
      </c>
      <c r="D49" s="1" t="s">
        <v>254</v>
      </c>
      <c r="E49" s="1" t="s">
        <v>255</v>
      </c>
      <c r="F49" s="4" t="s">
        <v>17</v>
      </c>
      <c r="G49" s="1" t="s">
        <v>18</v>
      </c>
      <c r="H49" s="1" t="s">
        <v>19</v>
      </c>
      <c r="I49" s="1" t="s">
        <v>20</v>
      </c>
      <c r="J49" s="1" t="s">
        <v>256</v>
      </c>
      <c r="K49" s="1" t="s">
        <v>22</v>
      </c>
      <c r="L49" s="1" t="str">
        <f>HYPERLINK("https://files.afu.se/Downloads/Transcripts/Mr%20UFO%20(Tim%20Beckley)/2019 09 07 - Mr UFOs Secret Files - The Ashtar Command Wants You!_sM5jwDgzORI - transcript (automated).pdf","Transcript Link")</f>
        <v>Transcript Link</v>
      </c>
      <c r="M49" s="2" t="str">
        <f>HYPERLINK("https://files.afu.se/Downloads/Transcripts/Mr%20UFO%20(Tim%20Beckley)/2019 09 07 - Mr UFOs Secret Files - The Ashtar Command Wants You!_sM5jwDgzORI - transcript (automated).pdf","Transcript Link")</f>
        <v>Transcript Link</v>
      </c>
    </row>
    <row r="50" ht="375" spans="1:13">
      <c r="A50" s="1" t="s">
        <v>257</v>
      </c>
      <c r="B50" s="1" t="s">
        <v>13</v>
      </c>
      <c r="C50" s="4" t="s">
        <v>258</v>
      </c>
      <c r="D50" s="1" t="s">
        <v>259</v>
      </c>
      <c r="E50" s="1" t="s">
        <v>260</v>
      </c>
      <c r="F50" s="4" t="s">
        <v>17</v>
      </c>
      <c r="G50" s="1" t="s">
        <v>18</v>
      </c>
      <c r="H50" s="1" t="s">
        <v>19</v>
      </c>
      <c r="I50" s="1" t="s">
        <v>20</v>
      </c>
      <c r="J50" s="1" t="s">
        <v>261</v>
      </c>
      <c r="K50" s="1" t="s">
        <v>22</v>
      </c>
      <c r="L50" s="1" t="str">
        <f>HYPERLINK("https://files.afu.se/Downloads/Transcripts/Mr%20UFO%20(Tim%20Beckley)/2019 09 01 - Mr UFOs Secret Files - A HAUNTING WE WILL GO -- PARANORMAL TODAY_KnUwn2R9B2Q - transcript (automated).pdf","Transcript Link")</f>
        <v>Transcript Link</v>
      </c>
      <c r="M50" s="2" t="str">
        <f>HYPERLINK("https://files.afu.se/Downloads/Transcripts/Mr%20UFO%20(Tim%20Beckley)/2019 09 01 - Mr UFOs Secret Files - A HAUNTING WE WILL GO -- PARANORMAL TODAY_KnUwn2R9B2Q - transcript (automated).pdf","Transcript Link")</f>
        <v>Transcript Link</v>
      </c>
    </row>
    <row r="51" ht="315" spans="1:13">
      <c r="A51" s="1" t="s">
        <v>262</v>
      </c>
      <c r="B51" s="1" t="s">
        <v>13</v>
      </c>
      <c r="C51" s="4" t="s">
        <v>263</v>
      </c>
      <c r="D51" s="1" t="s">
        <v>264</v>
      </c>
      <c r="E51" s="1" t="s">
        <v>265</v>
      </c>
      <c r="F51" s="4" t="s">
        <v>17</v>
      </c>
      <c r="G51" s="1" t="s">
        <v>18</v>
      </c>
      <c r="H51" s="1" t="s">
        <v>19</v>
      </c>
      <c r="I51" s="1" t="s">
        <v>20</v>
      </c>
      <c r="J51" s="1" t="s">
        <v>266</v>
      </c>
      <c r="K51" s="1" t="s">
        <v>22</v>
      </c>
      <c r="L51" s="1" t="str">
        <f>HYPERLINK("https://files.afu.se/Downloads/Transcripts/Mr%20UFO%20(Tim%20Beckley)/2019 08 28 - Mr UFOs Secret Files - Roswell, German Saucers, UFO Related Military Experiments_aPRSMMzV56I - transcript (automated).pdf","Transcript Link")</f>
        <v>Transcript Link</v>
      </c>
      <c r="M51" s="2" t="str">
        <f>HYPERLINK("https://files.afu.se/Downloads/Transcripts/Mr%20UFO%20(Tim%20Beckley)/2019 08 28 - Mr UFOs Secret Files - Roswell, German Saucers, UFO Related Military Experiments_aPRSMMzV56I - transcript (automated).pdf","Transcript Link")</f>
        <v>Transcript Link</v>
      </c>
    </row>
    <row r="52" ht="330" spans="1:13">
      <c r="A52" s="1" t="s">
        <v>267</v>
      </c>
      <c r="B52" s="1" t="s">
        <v>13</v>
      </c>
      <c r="C52" s="4" t="s">
        <v>268</v>
      </c>
      <c r="D52" s="1" t="s">
        <v>269</v>
      </c>
      <c r="E52" s="1" t="s">
        <v>270</v>
      </c>
      <c r="F52" s="4" t="s">
        <v>17</v>
      </c>
      <c r="G52" s="1" t="s">
        <v>18</v>
      </c>
      <c r="H52" s="1" t="s">
        <v>19</v>
      </c>
      <c r="I52" s="1" t="s">
        <v>20</v>
      </c>
      <c r="J52" s="1" t="s">
        <v>271</v>
      </c>
      <c r="K52" s="1" t="s">
        <v>22</v>
      </c>
      <c r="L52" s="1" t="str">
        <f>HYPERLINK("https://files.afu.se/Downloads/Transcripts/Mr%20UFO%20(Tim%20Beckley)/2019 08 24 - Mr UFOs Secret Files - The Mythology Of UFOlogy By A Long Time Student_Yr3KbiqN0dM - transcript (automated).pdf","Transcript Link")</f>
        <v>Transcript Link</v>
      </c>
      <c r="M52" s="2" t="str">
        <f>HYPERLINK("https://files.afu.se/Downloads/Transcripts/Mr%20UFO%20(Tim%20Beckley)/2019 08 24 - Mr UFOs Secret Files - The Mythology Of UFOlogy By A Long Time Student_Yr3KbiqN0dM - transcript (automated).pdf","Transcript Link")</f>
        <v>Transcript Link</v>
      </c>
    </row>
    <row r="53" ht="390" spans="1:13">
      <c r="A53" s="1" t="s">
        <v>272</v>
      </c>
      <c r="B53" s="1" t="s">
        <v>13</v>
      </c>
      <c r="C53" s="4" t="s">
        <v>273</v>
      </c>
      <c r="D53" s="1" t="s">
        <v>274</v>
      </c>
      <c r="E53" s="1" t="s">
        <v>275</v>
      </c>
      <c r="F53" s="4" t="s">
        <v>17</v>
      </c>
      <c r="G53" s="1" t="s">
        <v>18</v>
      </c>
      <c r="H53" s="1" t="s">
        <v>19</v>
      </c>
      <c r="I53" s="1" t="s">
        <v>20</v>
      </c>
      <c r="J53" s="1" t="s">
        <v>276</v>
      </c>
      <c r="K53" s="1" t="s">
        <v>22</v>
      </c>
      <c r="L53" s="1" t="str">
        <f>HYPERLINK("https://files.afu.se/Downloads/Transcripts/Mr%20UFO%20(Tim%20Beckley)/2019 08 18 - Mr UFOs Secret Files - Is DOGMAN a Shape Shifter _Bwk3VVenFhc - transcript (automated).pdf","Transcript Link")</f>
        <v>Transcript Link</v>
      </c>
      <c r="M53" s="2" t="str">
        <f>HYPERLINK("https://files.afu.se/Downloads/Transcripts/Mr%20UFO%20(Tim%20Beckley)/2019 08 18 - Mr UFOs Secret Files - Is DOGMAN a Shape Shifter _Bwk3VVenFhc - transcript (automated).pdf","Transcript Link")</f>
        <v>Transcript Link</v>
      </c>
    </row>
    <row r="54" ht="240" spans="1:13">
      <c r="A54" s="1" t="s">
        <v>277</v>
      </c>
      <c r="B54" s="1" t="s">
        <v>13</v>
      </c>
      <c r="C54" s="4" t="s">
        <v>278</v>
      </c>
      <c r="D54" s="1" t="s">
        <v>279</v>
      </c>
      <c r="E54" s="1" t="s">
        <v>280</v>
      </c>
      <c r="F54" s="4" t="s">
        <v>17</v>
      </c>
      <c r="G54" s="1" t="s">
        <v>18</v>
      </c>
      <c r="H54" s="1" t="s">
        <v>19</v>
      </c>
      <c r="I54" s="1" t="s">
        <v>20</v>
      </c>
      <c r="J54" s="1" t="s">
        <v>281</v>
      </c>
      <c r="K54" s="1" t="s">
        <v>22</v>
      </c>
      <c r="L54" s="1" t="str">
        <f>HYPERLINK("https://files.afu.se/Downloads/Transcripts/Mr%20UFO%20(Tim%20Beckley)/2019 08 07 - Mr UFOs Secret Files - Secret Space Program Exposed! A Cosmic Cloak and Dagger_JWrlHNoPMd8 - transcript (automated).pdf","Transcript Link")</f>
        <v>Transcript Link</v>
      </c>
      <c r="M54" s="2" t="str">
        <f>HYPERLINK("https://files.afu.se/Downloads/Transcripts/Mr%20UFO%20(Tim%20Beckley)/2019 08 07 - Mr UFOs Secret Files - Secret Space Program Exposed! A Cosmic Cloak and Dagger_JWrlHNoPMd8 - transcript (automated).pdf","Transcript Link")</f>
        <v>Transcript Link</v>
      </c>
    </row>
    <row r="55" ht="409.5" spans="1:13">
      <c r="A55" s="1" t="s">
        <v>282</v>
      </c>
      <c r="B55" s="1" t="s">
        <v>13</v>
      </c>
      <c r="C55" s="4" t="s">
        <v>283</v>
      </c>
      <c r="D55" s="1" t="s">
        <v>284</v>
      </c>
      <c r="E55" s="1" t="s">
        <v>285</v>
      </c>
      <c r="F55" s="4" t="s">
        <v>17</v>
      </c>
      <c r="G55" s="1" t="s">
        <v>18</v>
      </c>
      <c r="H55" s="1" t="s">
        <v>19</v>
      </c>
      <c r="I55" s="1" t="s">
        <v>20</v>
      </c>
      <c r="J55" s="1" t="s">
        <v>286</v>
      </c>
      <c r="K55" s="1" t="s">
        <v>22</v>
      </c>
      <c r="L55" s="1" t="str">
        <f>HYPERLINK("https://files.afu.se/Downloads/Transcripts/Mr%20UFO%20(Tim%20Beckley)/2019 07 21 - Mr UFOs Secret Files - Utah's  Strange Legacy   Skinwalker Ranch, Shapeshifters, Men In Black, UFO Bases_ROiXE9uDdjU - transcript (automated).pdf","Transcript Link")</f>
        <v>Transcript Link</v>
      </c>
      <c r="M55" s="2" t="str">
        <f>HYPERLINK("https://files.afu.se/Downloads/Transcripts/Mr%20UFO%20(Tim%20Beckley)/2019 07 21 - Mr UFOs Secret Files - Utah's  Strange Legacy   Skinwalker Ranch, Shapeshifters, Men In Black, UFO Bases_ROiXE9uDdjU - transcript (automated).pdf","Transcript Link")</f>
        <v>Transcript Link</v>
      </c>
    </row>
    <row r="56" ht="390" spans="1:13">
      <c r="A56" s="1" t="s">
        <v>287</v>
      </c>
      <c r="B56" s="1" t="s">
        <v>13</v>
      </c>
      <c r="C56" s="4" t="s">
        <v>288</v>
      </c>
      <c r="D56" s="1" t="s">
        <v>289</v>
      </c>
      <c r="E56" s="1" t="s">
        <v>290</v>
      </c>
      <c r="F56" s="4" t="s">
        <v>17</v>
      </c>
      <c r="G56" s="1" t="s">
        <v>18</v>
      </c>
      <c r="H56" s="1" t="s">
        <v>19</v>
      </c>
      <c r="I56" s="1" t="s">
        <v>20</v>
      </c>
      <c r="J56" s="1" t="s">
        <v>291</v>
      </c>
      <c r="K56" s="1" t="s">
        <v>22</v>
      </c>
      <c r="L56" s="1" t="str">
        <f>HYPERLINK("https://files.afu.se/Downloads/Transcripts/Mr%20UFO%20(Tim%20Beckley)/2019 07 12 - Mr UFOs Secret Files - You Don't Stand A Ghost Of A Chance -- In Haunted Hollywood!_LgpvF2qGykQ - transcript (automated).pdf","Transcript Link")</f>
        <v>Transcript Link</v>
      </c>
      <c r="M56" s="2" t="str">
        <f>HYPERLINK("https://files.afu.se/Downloads/Transcripts/Mr%20UFO%20(Tim%20Beckley)/2019 07 12 - Mr UFOs Secret Files - You Don't Stand A Ghost Of A Chance -- In Haunted Hollywood!_LgpvF2qGykQ - transcript (automated).pdf","Transcript Link")</f>
        <v>Transcript Link</v>
      </c>
    </row>
    <row r="57" ht="225" spans="1:13">
      <c r="A57" s="1" t="s">
        <v>292</v>
      </c>
      <c r="B57" s="1" t="s">
        <v>13</v>
      </c>
      <c r="C57" s="4" t="s">
        <v>293</v>
      </c>
      <c r="D57" s="1" t="s">
        <v>294</v>
      </c>
      <c r="E57" s="1" t="s">
        <v>295</v>
      </c>
      <c r="F57" s="4" t="s">
        <v>17</v>
      </c>
      <c r="G57" s="1" t="s">
        <v>18</v>
      </c>
      <c r="H57" s="1" t="s">
        <v>19</v>
      </c>
      <c r="I57" s="1" t="s">
        <v>20</v>
      </c>
      <c r="J57" s="1" t="s">
        <v>296</v>
      </c>
      <c r="K57" s="1" t="s">
        <v>22</v>
      </c>
      <c r="L57" s="1" t="str">
        <f>HYPERLINK("https://files.afu.se/Downloads/Transcripts/Mr%20UFO%20(Tim%20Beckley)/2019 07 11 - Mr UFOs Secret Files - Mad, Bizarre, Wondrous Universe Of Charles Fort_D2O5fU2mYjo - transcript (automated).pdf","Transcript Link")</f>
        <v>Transcript Link</v>
      </c>
      <c r="M57" s="2" t="str">
        <f>HYPERLINK("https://files.afu.se/Downloads/Transcripts/Mr%20UFO%20(Tim%20Beckley)/2019 07 11 - Mr UFOs Secret Files - Mad, Bizarre, Wondrous Universe Of Charles Fort_D2O5fU2mYjo - transcript (automated).pdf","Transcript Link")</f>
        <v>Transcript Link</v>
      </c>
    </row>
    <row r="58" ht="285" spans="1:13">
      <c r="A58" s="1" t="s">
        <v>297</v>
      </c>
      <c r="B58" s="1" t="s">
        <v>13</v>
      </c>
      <c r="C58" s="4" t="s">
        <v>298</v>
      </c>
      <c r="D58" s="1" t="s">
        <v>299</v>
      </c>
      <c r="E58" s="1" t="s">
        <v>300</v>
      </c>
      <c r="F58" s="4" t="s">
        <v>17</v>
      </c>
      <c r="G58" s="1" t="s">
        <v>18</v>
      </c>
      <c r="H58" s="1" t="s">
        <v>19</v>
      </c>
      <c r="I58" s="1" t="s">
        <v>20</v>
      </c>
      <c r="J58" s="1" t="s">
        <v>301</v>
      </c>
      <c r="K58" s="1" t="s">
        <v>22</v>
      </c>
      <c r="L58" s="1" t="str">
        <f>HYPERLINK("https://files.afu.se/Downloads/Transcripts/Mr%20UFO%20(Tim%20Beckley)/2019 07 07 - Mr UFOs Secret Files - ATTACK OF THE ORANGE ORBS__YzXgK1XEOs - transcript (automated).pdf","Transcript Link")</f>
        <v>Transcript Link</v>
      </c>
      <c r="M58" s="2" t="str">
        <f>HYPERLINK("https://files.afu.se/Downloads/Transcripts/Mr%20UFO%20(Tim%20Beckley)/2019 07 07 - Mr UFOs Secret Files - ATTACK OF THE ORANGE ORBS__YzXgK1XEOs - transcript (automated).pdf","Transcript Link")</f>
        <v>Transcript Link</v>
      </c>
    </row>
    <row r="59" ht="270" spans="1:13">
      <c r="A59" s="1" t="s">
        <v>302</v>
      </c>
      <c r="B59" s="1" t="s">
        <v>13</v>
      </c>
      <c r="C59" s="4" t="s">
        <v>303</v>
      </c>
      <c r="D59" s="1" t="s">
        <v>304</v>
      </c>
      <c r="E59" s="1" t="s">
        <v>305</v>
      </c>
      <c r="F59" s="4" t="s">
        <v>17</v>
      </c>
      <c r="G59" s="1" t="s">
        <v>18</v>
      </c>
      <c r="H59" s="1" t="s">
        <v>19</v>
      </c>
      <c r="I59" s="1" t="s">
        <v>20</v>
      </c>
      <c r="J59" s="1" t="s">
        <v>306</v>
      </c>
      <c r="K59" s="1" t="s">
        <v>22</v>
      </c>
      <c r="L59" s="1" t="str">
        <f>HYPERLINK("https://files.afu.se/Downloads/Transcripts/Mr%20UFO%20(Tim%20Beckley)/2019 06 14 - Mr UFOs Secret Files - UFO Madness In Ohio --  Plus, Baseball Hi Jinks_rDMmp5q6V3s - transcript (automated).pdf","Transcript Link")</f>
        <v>Transcript Link</v>
      </c>
      <c r="M59" s="2" t="str">
        <f>HYPERLINK("https://files.afu.se/Downloads/Transcripts/Mr%20UFO%20(Tim%20Beckley)/2019 06 14 - Mr UFOs Secret Files - UFO Madness In Ohio --  Plus, Baseball Hi Jinks_rDMmp5q6V3s - transcript (automated).pdf","Transcript Link")</f>
        <v>Transcript Link</v>
      </c>
    </row>
    <row r="60" ht="180" spans="1:13">
      <c r="A60" s="1" t="s">
        <v>302</v>
      </c>
      <c r="B60" s="1" t="s">
        <v>13</v>
      </c>
      <c r="C60" s="4" t="s">
        <v>307</v>
      </c>
      <c r="D60" s="1" t="s">
        <v>308</v>
      </c>
      <c r="E60" s="1" t="s">
        <v>309</v>
      </c>
      <c r="F60" s="4" t="s">
        <v>17</v>
      </c>
      <c r="G60" s="1" t="s">
        <v>18</v>
      </c>
      <c r="H60" s="1" t="s">
        <v>19</v>
      </c>
      <c r="I60" s="1" t="s">
        <v>20</v>
      </c>
      <c r="J60" s="1" t="s">
        <v>310</v>
      </c>
      <c r="K60" s="1" t="s">
        <v>22</v>
      </c>
      <c r="L60" s="1" t="str">
        <f>HYPERLINK("https://files.afu.se/Downloads/Transcripts/Mr%20UFO%20(Tim%20Beckley)/2019 06 14 - Mr UFOs Secret Files - Thunderbirds In Our Sky It Ain't No Plane or Superman! -- I_Nj-8heloqZ0 - transcript (automated).pdf","Transcript Link")</f>
        <v>Transcript Link</v>
      </c>
      <c r="M60" s="2" t="str">
        <f>HYPERLINK("https://files.afu.se/Downloads/Transcripts/Mr%20UFO%20(Tim%20Beckley)/2019 06 14 - Mr UFOs Secret Files - Thunderbirds In Our Sky It Ain't No Plane or Superman! -- I_Nj-8heloqZ0 - transcript (automated).pdf","Transcript Link")</f>
        <v>Transcript Link</v>
      </c>
    </row>
    <row r="61" ht="240" spans="1:13">
      <c r="A61" s="1" t="s">
        <v>311</v>
      </c>
      <c r="B61" s="1" t="s">
        <v>13</v>
      </c>
      <c r="C61" s="4" t="s">
        <v>312</v>
      </c>
      <c r="D61" s="1" t="s">
        <v>313</v>
      </c>
      <c r="E61" s="1" t="s">
        <v>314</v>
      </c>
      <c r="F61" s="4" t="s">
        <v>17</v>
      </c>
      <c r="G61" s="1" t="s">
        <v>18</v>
      </c>
      <c r="H61" s="1" t="s">
        <v>19</v>
      </c>
      <c r="I61" s="1" t="s">
        <v>20</v>
      </c>
      <c r="J61" s="1" t="s">
        <v>315</v>
      </c>
      <c r="K61" s="1" t="s">
        <v>22</v>
      </c>
      <c r="L61" s="1" t="str">
        <f>HYPERLINK("https://files.afu.se/Downloads/Transcripts/Mr%20UFO%20(Tim%20Beckley)/2019 06 08 - Mr UFOs Secret Files - Remote Viewing, UFOs, the CIA, and the passing of Dr. John_W7Kg0uHLHHU - transcript (automated).pdf","Transcript Link")</f>
        <v>Transcript Link</v>
      </c>
      <c r="M61" s="2" t="str">
        <f>HYPERLINK("https://files.afu.se/Downloads/Transcripts/Mr%20UFO%20(Tim%20Beckley)/2019 06 08 - Mr UFOs Secret Files - Remote Viewing, UFOs, the CIA, and the passing of Dr. John_W7Kg0uHLHHU - transcript (automated).pdf","Transcript Link")</f>
        <v>Transcript Link</v>
      </c>
    </row>
    <row r="62" ht="270" spans="1:13">
      <c r="A62" s="1" t="s">
        <v>316</v>
      </c>
      <c r="B62" s="1" t="s">
        <v>13</v>
      </c>
      <c r="C62" s="4" t="s">
        <v>317</v>
      </c>
      <c r="D62" s="1" t="s">
        <v>318</v>
      </c>
      <c r="E62" s="1" t="s">
        <v>319</v>
      </c>
      <c r="F62" s="4" t="s">
        <v>17</v>
      </c>
      <c r="G62" s="1" t="s">
        <v>18</v>
      </c>
      <c r="H62" s="1" t="s">
        <v>19</v>
      </c>
      <c r="I62" s="1" t="s">
        <v>20</v>
      </c>
      <c r="J62" s="1" t="s">
        <v>320</v>
      </c>
      <c r="K62" s="1" t="s">
        <v>22</v>
      </c>
      <c r="L62" s="1" t="str">
        <f>HYPERLINK("https://files.afu.se/Downloads/Transcripts/Mr%20UFO%20(Tim%20Beckley)/2019 05 27 - Mr UFOs Secret Files - UFOs, Spontaneous Combustion, America Ablaze  Is The End Of The World Upon Us _XDr3Ev3j0-g - transcript (automated).pdf","Transcript Link")</f>
        <v>Transcript Link</v>
      </c>
      <c r="M62" s="2" t="str">
        <f>HYPERLINK("https://files.afu.se/Downloads/Transcripts/Mr%20UFO%20(Tim%20Beckley)/2019 05 27 - Mr UFOs Secret Files - UFOs, Spontaneous Combustion, America Ablaze  Is The End Of The World Upon Us _XDr3Ev3j0-g - transcript (automated).pdf","Transcript Link")</f>
        <v>Transcript Link</v>
      </c>
    </row>
    <row r="63" ht="240" spans="1:13">
      <c r="A63" s="1" t="s">
        <v>321</v>
      </c>
      <c r="B63" s="1" t="s">
        <v>13</v>
      </c>
      <c r="C63" s="4" t="s">
        <v>322</v>
      </c>
      <c r="D63" s="1" t="s">
        <v>323</v>
      </c>
      <c r="E63" s="1" t="s">
        <v>324</v>
      </c>
      <c r="F63" s="4" t="s">
        <v>17</v>
      </c>
      <c r="G63" s="1" t="s">
        <v>18</v>
      </c>
      <c r="H63" s="1" t="s">
        <v>19</v>
      </c>
      <c r="I63" s="1" t="s">
        <v>20</v>
      </c>
      <c r="J63" s="1" t="s">
        <v>325</v>
      </c>
      <c r="K63" s="1" t="s">
        <v>22</v>
      </c>
      <c r="L63" s="1" t="str">
        <f>HYPERLINK("https://files.afu.se/Downloads/Transcripts/Mr%20UFO%20(Tim%20Beckley)/2019 05 21 - Mr UFOs Secret Files - ROCK 'N' ROLL -- WITCHCRAFT, AND THE OCCULT_uegJL936Znw - transcript (automated).pdf","Transcript Link")</f>
        <v>Transcript Link</v>
      </c>
      <c r="M63" s="2" t="str">
        <f>HYPERLINK("https://files.afu.se/Downloads/Transcripts/Mr%20UFO%20(Tim%20Beckley)/2019 05 21 - Mr UFOs Secret Files - ROCK 'N' ROLL -- WITCHCRAFT, AND THE OCCULT_uegJL936Znw - transcript (automated).pdf","Transcript Link")</f>
        <v>Transcript Link</v>
      </c>
    </row>
    <row r="64" ht="255" spans="1:13">
      <c r="A64" s="1" t="s">
        <v>321</v>
      </c>
      <c r="B64" s="1" t="s">
        <v>13</v>
      </c>
      <c r="C64" s="4" t="s">
        <v>326</v>
      </c>
      <c r="D64" s="1" t="s">
        <v>327</v>
      </c>
      <c r="E64" s="1" t="s">
        <v>328</v>
      </c>
      <c r="F64" s="4" t="s">
        <v>17</v>
      </c>
      <c r="G64" s="1" t="s">
        <v>18</v>
      </c>
      <c r="H64" s="1" t="s">
        <v>19</v>
      </c>
      <c r="I64" s="1" t="s">
        <v>20</v>
      </c>
      <c r="J64" s="1" t="s">
        <v>329</v>
      </c>
      <c r="K64" s="1" t="s">
        <v>22</v>
      </c>
      <c r="L64" s="1" t="str">
        <f>HYPERLINK("https://files.afu.se/Downloads/Transcripts/Mr%20UFO%20(Tim%20Beckley)/2019 05 21 - Mr UFOs Secret Files - Wicca, The Occult, and Your Pet As Familiar_NmFpbT7bF0U - transcript (automated).pdf","Transcript Link")</f>
        <v>Transcript Link</v>
      </c>
      <c r="M64" s="2" t="str">
        <f>HYPERLINK("https://files.afu.se/Downloads/Transcripts/Mr%20UFO%20(Tim%20Beckley)/2019 05 21 - Mr UFOs Secret Files - Wicca, The Occult, and Your Pet As Familiar_NmFpbT7bF0U - transcript (automated).pdf","Transcript Link")</f>
        <v>Transcript Link</v>
      </c>
    </row>
    <row r="65" ht="255" spans="1:13">
      <c r="A65" s="1" t="s">
        <v>330</v>
      </c>
      <c r="B65" s="1" t="s">
        <v>13</v>
      </c>
      <c r="C65" s="4" t="s">
        <v>331</v>
      </c>
      <c r="D65" s="1" t="s">
        <v>332</v>
      </c>
      <c r="E65" s="1" t="s">
        <v>333</v>
      </c>
      <c r="F65" s="4" t="s">
        <v>17</v>
      </c>
      <c r="G65" s="1" t="s">
        <v>18</v>
      </c>
      <c r="H65" s="1" t="s">
        <v>19</v>
      </c>
      <c r="I65" s="1" t="s">
        <v>20</v>
      </c>
      <c r="J65" s="1" t="s">
        <v>334</v>
      </c>
      <c r="K65" s="1" t="s">
        <v>22</v>
      </c>
      <c r="L65" s="1" t="str">
        <f>HYPERLINK("https://files.afu.se/Downloads/Transcripts/Mr%20UFO%20(Tim%20Beckley)/2019 05 10 - Mr UFOs Secret Files - Trent UFO Photos - Pie Pan Or Space Ship  MacMinnville Aliens Exist!_4Zn8j88EIbI - transcript (automated).pdf","Transcript Link")</f>
        <v>Transcript Link</v>
      </c>
      <c r="M65" s="2" t="str">
        <f>HYPERLINK("https://files.afu.se/Downloads/Transcripts/Mr%20UFO%20(Tim%20Beckley)/2019 05 10 - Mr UFOs Secret Files - Trent UFO Photos - Pie Pan Or Space Ship  MacMinnville Aliens Exist!_4Zn8j88EIbI - transcript (automated).pdf","Transcript Link")</f>
        <v>Transcript Link</v>
      </c>
    </row>
    <row r="66" ht="210" spans="1:13">
      <c r="A66" s="1" t="s">
        <v>335</v>
      </c>
      <c r="B66" s="1" t="s">
        <v>13</v>
      </c>
      <c r="C66" s="4" t="s">
        <v>336</v>
      </c>
      <c r="D66" s="1" t="s">
        <v>337</v>
      </c>
      <c r="E66" s="1" t="s">
        <v>338</v>
      </c>
      <c r="F66" s="4" t="s">
        <v>17</v>
      </c>
      <c r="G66" s="1" t="s">
        <v>18</v>
      </c>
      <c r="H66" s="1" t="s">
        <v>19</v>
      </c>
      <c r="I66" s="1" t="s">
        <v>20</v>
      </c>
      <c r="J66" s="1" t="s">
        <v>339</v>
      </c>
      <c r="K66" s="1" t="s">
        <v>22</v>
      </c>
      <c r="L66" s="1" t="str">
        <f>HYPERLINK("https://files.afu.se/Downloads/Transcripts/Mr%20UFO%20(Tim%20Beckley)/2019 05 05 - Mr UFOs Secret Files - Tracking Momo The  Monster - 3 Toed King of the Cryptids_StfyMf07pHs - transcript (automated).pdf","Transcript Link")</f>
        <v>Transcript Link</v>
      </c>
      <c r="M66" s="2" t="str">
        <f>HYPERLINK("https://files.afu.se/Downloads/Transcripts/Mr%20UFO%20(Tim%20Beckley)/2019 05 05 - Mr UFOs Secret Files - Tracking Momo The  Monster - 3 Toed King of the Cryptids_StfyMf07pHs - transcript (automated).pdf","Transcript Link")</f>
        <v>Transcript Link</v>
      </c>
    </row>
    <row r="67" ht="255" spans="1:13">
      <c r="A67" s="1" t="s">
        <v>340</v>
      </c>
      <c r="B67" s="1" t="s">
        <v>13</v>
      </c>
      <c r="C67" s="4" t="s">
        <v>341</v>
      </c>
      <c r="D67" s="1" t="s">
        <v>342</v>
      </c>
      <c r="E67" s="1" t="s">
        <v>343</v>
      </c>
      <c r="F67" s="4" t="s">
        <v>17</v>
      </c>
      <c r="G67" s="1" t="s">
        <v>18</v>
      </c>
      <c r="H67" s="1" t="s">
        <v>19</v>
      </c>
      <c r="I67" s="1" t="s">
        <v>20</v>
      </c>
      <c r="J67" s="1" t="s">
        <v>344</v>
      </c>
      <c r="K67" s="1" t="s">
        <v>22</v>
      </c>
      <c r="L67" s="1" t="str">
        <f>HYPERLINK("https://files.afu.se/Downloads/Transcripts/Mr%20UFO%20(Tim%20Beckley)/2019 04 30 - Mr UFOs Secret Files - Accredited Anthropologist  UFOs Are A Matter Of Time Travel_sggSGhNx6u0 - transcript (automated).pdf","Transcript Link")</f>
        <v>Transcript Link</v>
      </c>
      <c r="M67" s="2" t="str">
        <f>HYPERLINK("https://files.afu.se/Downloads/Transcripts/Mr%20UFO%20(Tim%20Beckley)/2019 04 30 - Mr UFOs Secret Files - Accredited Anthropologist  UFOs Are A Matter Of Time Travel_sggSGhNx6u0 - transcript (automated).pdf","Transcript Link")</f>
        <v>Transcript Link</v>
      </c>
    </row>
    <row r="68" ht="225" spans="1:13">
      <c r="A68" s="1" t="s">
        <v>345</v>
      </c>
      <c r="B68" s="1" t="s">
        <v>13</v>
      </c>
      <c r="C68" s="4" t="s">
        <v>346</v>
      </c>
      <c r="D68" s="1" t="s">
        <v>347</v>
      </c>
      <c r="E68" s="1" t="s">
        <v>348</v>
      </c>
      <c r="F68" s="4" t="s">
        <v>17</v>
      </c>
      <c r="G68" s="1" t="s">
        <v>18</v>
      </c>
      <c r="H68" s="1" t="s">
        <v>19</v>
      </c>
      <c r="I68" s="1" t="s">
        <v>20</v>
      </c>
      <c r="J68" s="1" t="s">
        <v>349</v>
      </c>
      <c r="K68" s="1" t="s">
        <v>22</v>
      </c>
      <c r="L68" s="1" t="str">
        <f>HYPERLINK("https://files.afu.se/Downloads/Transcripts/Mr%20UFO%20(Tim%20Beckley)/2019 04 23 - Mr UFOs Secret Files - STRANGE SPIKED UFOS ATTACK SCOTTISH MAN_W9otY0Us2Sk - transcript (automated).pdf","Transcript Link")</f>
        <v>Transcript Link</v>
      </c>
      <c r="M68" s="2" t="str">
        <f>HYPERLINK("https://files.afu.se/Downloads/Transcripts/Mr%20UFO%20(Tim%20Beckley)/2019 04 23 - Mr UFOs Secret Files - STRANGE SPIKED UFOS ATTACK SCOTTISH MAN_W9otY0Us2Sk - transcript (automated).pdf","Transcript Link")</f>
        <v>Transcript Link</v>
      </c>
    </row>
    <row r="69" ht="240" spans="1:13">
      <c r="A69" s="1" t="s">
        <v>350</v>
      </c>
      <c r="B69" s="1" t="s">
        <v>13</v>
      </c>
      <c r="C69" s="4" t="s">
        <v>351</v>
      </c>
      <c r="D69" s="1" t="s">
        <v>352</v>
      </c>
      <c r="E69" s="1" t="s">
        <v>353</v>
      </c>
      <c r="F69" s="4" t="s">
        <v>17</v>
      </c>
      <c r="G69" s="1" t="s">
        <v>18</v>
      </c>
      <c r="H69" s="1" t="s">
        <v>19</v>
      </c>
      <c r="I69" s="1" t="s">
        <v>20</v>
      </c>
      <c r="J69" s="1" t="s">
        <v>354</v>
      </c>
      <c r="K69" s="1" t="s">
        <v>22</v>
      </c>
      <c r="L69" s="1" t="str">
        <f>HYPERLINK("https://files.afu.se/Downloads/Transcripts/Mr%20UFO%20(Tim%20Beckley)/2019 04 16 - Mr UFOs Secret Files - Inside The CIA's Remote Viewing Program_JJ8xVo5Fa_o - transcript (automated).pdf","Transcript Link")</f>
        <v>Transcript Link</v>
      </c>
      <c r="M69" s="2" t="str">
        <f>HYPERLINK("https://files.afu.se/Downloads/Transcripts/Mr%20UFO%20(Tim%20Beckley)/2019 04 16 - Mr UFOs Secret Files - Inside The CIA's Remote Viewing Program_JJ8xVo5Fa_o - transcript (automated).pdf","Transcript Link")</f>
        <v>Transcript Link</v>
      </c>
    </row>
    <row r="70" ht="240" spans="1:13">
      <c r="A70" s="1" t="s">
        <v>355</v>
      </c>
      <c r="B70" s="1" t="s">
        <v>13</v>
      </c>
      <c r="C70" s="4" t="s">
        <v>356</v>
      </c>
      <c r="D70" s="1" t="s">
        <v>357</v>
      </c>
      <c r="E70" s="1" t="s">
        <v>358</v>
      </c>
      <c r="F70" s="4" t="s">
        <v>17</v>
      </c>
      <c r="G70" s="1" t="s">
        <v>18</v>
      </c>
      <c r="H70" s="1" t="s">
        <v>19</v>
      </c>
      <c r="I70" s="1" t="s">
        <v>20</v>
      </c>
      <c r="J70" s="1" t="s">
        <v>359</v>
      </c>
      <c r="K70" s="1" t="s">
        <v>22</v>
      </c>
      <c r="L70" s="1" t="str">
        <f>HYPERLINK("https://files.afu.se/Downloads/Transcripts/Mr%20UFO%20(Tim%20Beckley)/2019 04 14 - Mr UFOs Secret Files - GREEN PENGUINS AND OTHER UFO MONSTERS_I_U1pOECoTU - transcript (automated).pdf","Transcript Link")</f>
        <v>Transcript Link</v>
      </c>
      <c r="M70" s="2" t="str">
        <f>HYPERLINK("https://files.afu.se/Downloads/Transcripts/Mr%20UFO%20(Tim%20Beckley)/2019 04 14 - Mr UFOs Secret Files - GREEN PENGUINS AND OTHER UFO MONSTERS_I_U1pOECoTU - transcript (automated).pdf","Transcript Link")</f>
        <v>Transcript Link</v>
      </c>
    </row>
    <row r="71" ht="409.5" spans="1:13">
      <c r="A71" s="1" t="s">
        <v>360</v>
      </c>
      <c r="B71" s="1" t="s">
        <v>13</v>
      </c>
      <c r="C71" s="4" t="s">
        <v>361</v>
      </c>
      <c r="D71" s="1" t="s">
        <v>362</v>
      </c>
      <c r="E71" s="1" t="s">
        <v>363</v>
      </c>
      <c r="F71" s="4" t="s">
        <v>17</v>
      </c>
      <c r="G71" s="1" t="s">
        <v>18</v>
      </c>
      <c r="H71" s="1" t="s">
        <v>19</v>
      </c>
      <c r="I71" s="1" t="s">
        <v>20</v>
      </c>
      <c r="J71" s="1" t="s">
        <v>364</v>
      </c>
      <c r="K71" s="1" t="s">
        <v>22</v>
      </c>
      <c r="L71" s="1" t="str">
        <f>HYPERLINK("https://files.afu.se/Downloads/Transcripts/Mr%20UFO%20(Tim%20Beckley)/2019 04 05 - Mr UFOs Secret Files - Going Inside the Making of Star Trek  Marc Cushman_PB59O1LnOFI - transcript (automated).pdf","Transcript Link")</f>
        <v>Transcript Link</v>
      </c>
      <c r="M71" s="2" t="str">
        <f>HYPERLINK("https://files.afu.se/Downloads/Transcripts/Mr%20UFO%20(Tim%20Beckley)/2019 04 05 - Mr UFOs Secret Files - Going Inside the Making of Star Trek  Marc Cushman_PB59O1LnOFI - transcript (automated).pdf","Transcript Link")</f>
        <v>Transcript Link</v>
      </c>
    </row>
    <row r="72" ht="180" spans="1:13">
      <c r="A72" s="1" t="s">
        <v>365</v>
      </c>
      <c r="B72" s="1" t="s">
        <v>13</v>
      </c>
      <c r="C72" s="4" t="s">
        <v>366</v>
      </c>
      <c r="D72" s="1" t="s">
        <v>367</v>
      </c>
      <c r="E72" s="1" t="s">
        <v>368</v>
      </c>
      <c r="F72" s="4" t="s">
        <v>17</v>
      </c>
      <c r="G72" s="1" t="s">
        <v>18</v>
      </c>
      <c r="H72" s="1" t="s">
        <v>19</v>
      </c>
      <c r="I72" s="1" t="s">
        <v>20</v>
      </c>
      <c r="J72" s="1" t="s">
        <v>369</v>
      </c>
      <c r="K72" s="1" t="s">
        <v>22</v>
      </c>
      <c r="L72" s="1" t="str">
        <f>HYPERLINK("https://files.afu.se/Downloads/Transcripts/Mr%20UFO%20(Tim%20Beckley)/2019 04 03 - Mr UFOs Secret Files - UFOS, Aliens, Military Coverup and Devastation of Puerto Rico's Rain Forest_UQn6Zjr33tE - transcript (automated).pdf","Transcript Link")</f>
        <v>Transcript Link</v>
      </c>
      <c r="M72" s="2" t="str">
        <f>HYPERLINK("https://files.afu.se/Downloads/Transcripts/Mr%20UFO%20(Tim%20Beckley)/2019 04 03 - Mr UFOs Secret Files - UFOS, Aliens, Military Coverup and Devastation of Puerto Rico's Rain Forest_UQn6Zjr33tE - transcript (automated).pdf","Transcript Link")</f>
        <v>Transcript Link</v>
      </c>
    </row>
    <row r="73" ht="270" spans="1:13">
      <c r="A73" s="1" t="s">
        <v>365</v>
      </c>
      <c r="B73" s="1" t="s">
        <v>13</v>
      </c>
      <c r="C73" s="4" t="s">
        <v>370</v>
      </c>
      <c r="D73" s="1" t="s">
        <v>371</v>
      </c>
      <c r="E73" s="1" t="s">
        <v>372</v>
      </c>
      <c r="F73" s="4" t="s">
        <v>17</v>
      </c>
      <c r="G73" s="1" t="s">
        <v>18</v>
      </c>
      <c r="H73" s="1" t="s">
        <v>19</v>
      </c>
      <c r="I73" s="1" t="s">
        <v>20</v>
      </c>
      <c r="J73" s="1" t="s">
        <v>373</v>
      </c>
      <c r="K73" s="1" t="s">
        <v>22</v>
      </c>
      <c r="L73" s="1" t="str">
        <f>HYPERLINK("https://files.afu.se/Downloads/Transcripts/Mr%20UFO%20(Tim%20Beckley)/2019 04 03 - Mr UFOs Secret Files - ALIENS ABOVE US, GHOSTS BELOW_7pxM0bdPRTo - transcript (automated).pdf","Transcript Link")</f>
        <v>Transcript Link</v>
      </c>
      <c r="M73" s="2" t="str">
        <f>HYPERLINK("https://files.afu.se/Downloads/Transcripts/Mr%20UFO%20(Tim%20Beckley)/2019 04 03 - Mr UFOs Secret Files - ALIENS ABOVE US, GHOSTS BELOW_7pxM0bdPRTo - transcript (automated).pdf","Transcript Link")</f>
        <v>Transcript Link</v>
      </c>
    </row>
    <row r="74" ht="409.5" spans="1:13">
      <c r="A74" s="1" t="s">
        <v>374</v>
      </c>
      <c r="B74" s="1" t="s">
        <v>13</v>
      </c>
      <c r="C74" s="4" t="s">
        <v>375</v>
      </c>
      <c r="D74" s="1" t="s">
        <v>376</v>
      </c>
      <c r="E74" s="1" t="s">
        <v>377</v>
      </c>
      <c r="F74" s="4" t="s">
        <v>17</v>
      </c>
      <c r="G74" s="1" t="s">
        <v>18</v>
      </c>
      <c r="H74" s="1" t="s">
        <v>19</v>
      </c>
      <c r="I74" s="1" t="s">
        <v>20</v>
      </c>
      <c r="J74" s="1" t="s">
        <v>378</v>
      </c>
      <c r="K74" s="1" t="s">
        <v>22</v>
      </c>
      <c r="L74" s="1" t="str">
        <f>HYPERLINK("https://files.afu.se/Downloads/Transcripts/Mr%20UFO%20(Tim%20Beckley)/2019 04 01 - Mr UFOs Secret Files - Evil Lurks In The Shadows - Bizarre World of Adele Casales Rocha_xYYUlqTY_M0 - transcript (automated).pdf","Transcript Link")</f>
        <v>Transcript Link</v>
      </c>
      <c r="M74" s="2" t="str">
        <f>HYPERLINK("https://files.afu.se/Downloads/Transcripts/Mr%20UFO%20(Tim%20Beckley)/2019 04 01 - Mr UFOs Secret Files - Evil Lurks In The Shadows - Bizarre World of Adele Casales Rocha_xYYUlqTY_M0 - transcript (automated).pdf","Transcript Link")</f>
        <v>Transcript Link</v>
      </c>
    </row>
    <row r="75" ht="225" spans="1:13">
      <c r="A75" s="1" t="s">
        <v>379</v>
      </c>
      <c r="B75" s="1" t="s">
        <v>13</v>
      </c>
      <c r="C75" s="4" t="s">
        <v>380</v>
      </c>
      <c r="D75" s="1" t="s">
        <v>381</v>
      </c>
      <c r="E75" s="1" t="s">
        <v>382</v>
      </c>
      <c r="F75" s="4" t="s">
        <v>17</v>
      </c>
      <c r="G75" s="1" t="s">
        <v>18</v>
      </c>
      <c r="H75" s="1" t="s">
        <v>19</v>
      </c>
      <c r="I75" s="1" t="s">
        <v>20</v>
      </c>
      <c r="J75" s="1" t="s">
        <v>383</v>
      </c>
      <c r="K75" s="1" t="s">
        <v>22</v>
      </c>
      <c r="L75" s="1" t="str">
        <f>HYPERLINK("https://files.afu.se/Downloads/Transcripts/Mr%20UFO%20(Tim%20Beckley)/2019 03 12 - Mr UFOs Secret Files - UFOs, Crystal Skulls and The Gold Sun Discs of The Andes_d2xR7qdeWeE - transcript (automated).pdf","Transcript Link")</f>
        <v>Transcript Link</v>
      </c>
      <c r="M75" s="2" t="str">
        <f>HYPERLINK("https://files.afu.se/Downloads/Transcripts/Mr%20UFO%20(Tim%20Beckley)/2019 03 12 - Mr UFOs Secret Files - UFOs, Crystal Skulls and The Gold Sun Discs of The Andes_d2xR7qdeWeE - transcript (automated).pdf","Transcript Link")</f>
        <v>Transcript Link</v>
      </c>
    </row>
    <row r="76" ht="180" spans="1:13">
      <c r="A76" s="1" t="s">
        <v>384</v>
      </c>
      <c r="B76" s="1" t="s">
        <v>13</v>
      </c>
      <c r="C76" s="4" t="s">
        <v>385</v>
      </c>
      <c r="D76" s="1" t="s">
        <v>386</v>
      </c>
      <c r="E76" s="1" t="s">
        <v>387</v>
      </c>
      <c r="F76" s="4" t="s">
        <v>17</v>
      </c>
      <c r="G76" s="1" t="s">
        <v>18</v>
      </c>
      <c r="H76" s="1" t="s">
        <v>19</v>
      </c>
      <c r="I76" s="1" t="s">
        <v>20</v>
      </c>
      <c r="J76" s="1" t="s">
        <v>388</v>
      </c>
      <c r="K76" s="1" t="s">
        <v>22</v>
      </c>
      <c r="L76" s="1" t="str">
        <f>HYPERLINK("https://files.afu.se/Downloads/Transcripts/Mr%20UFO%20(Tim%20Beckley)/2019 03 06 - Mr UFOs Secret Files - Occult Magick and the  Borderland of Shadows_vf5m-9lXYZ8 - transcript (automated).pdf","Transcript Link")</f>
        <v>Transcript Link</v>
      </c>
      <c r="M76" s="2" t="str">
        <f>HYPERLINK("https://files.afu.se/Downloads/Transcripts/Mr%20UFO%20(Tim%20Beckley)/2019 03 06 - Mr UFOs Secret Files - Occult Magick and the  Borderland of Shadows_vf5m-9lXYZ8 - transcript (automated).pdf","Transcript Link")</f>
        <v>Transcript Link</v>
      </c>
    </row>
    <row r="77" ht="409.5" spans="1:13">
      <c r="A77" s="1" t="s">
        <v>389</v>
      </c>
      <c r="B77" s="1" t="s">
        <v>13</v>
      </c>
      <c r="C77" s="4" t="s">
        <v>390</v>
      </c>
      <c r="D77" s="1" t="s">
        <v>391</v>
      </c>
      <c r="E77" s="1" t="s">
        <v>392</v>
      </c>
      <c r="F77" s="4" t="s">
        <v>17</v>
      </c>
      <c r="G77" s="1" t="s">
        <v>18</v>
      </c>
      <c r="H77" s="1" t="s">
        <v>19</v>
      </c>
      <c r="I77" s="1" t="s">
        <v>20</v>
      </c>
      <c r="J77" s="1" t="s">
        <v>393</v>
      </c>
      <c r="K77" s="1" t="s">
        <v>22</v>
      </c>
      <c r="L77" s="1" t="str">
        <f>HYPERLINK("https://files.afu.se/Downloads/Transcripts/Mr%20UFO%20(Tim%20Beckley)/2019 02 18 - Mr UFOs Secret Files - Ancient Giants, Edgar Cayce and Lost Civilizations, with Guests James Vieira and Dr. Gregory Little_N4cFrcAw89k - transcript (automated).pdf","Transcript Link")</f>
        <v>Transcript Link</v>
      </c>
      <c r="M77" s="2" t="str">
        <f>HYPERLINK("https://files.afu.se/Downloads/Transcripts/Mr%20UFO%20(Tim%20Beckley)/2019 02 18 - Mr UFOs Secret Files - Ancient Giants, Edgar Cayce and Lost Civilizations, with Guests James Vieira and Dr. Gregory Little_N4cFrcAw89k - transcript (automated).pdf","Transcript Link")</f>
        <v>Transcript Link</v>
      </c>
    </row>
    <row r="78" ht="240" spans="1:13">
      <c r="A78" s="1" t="s">
        <v>394</v>
      </c>
      <c r="B78" s="1" t="s">
        <v>13</v>
      </c>
      <c r="C78" s="4" t="s">
        <v>395</v>
      </c>
      <c r="D78" s="1" t="s">
        <v>396</v>
      </c>
      <c r="E78" s="1" t="s">
        <v>397</v>
      </c>
      <c r="F78" s="4" t="s">
        <v>17</v>
      </c>
      <c r="G78" s="1" t="s">
        <v>18</v>
      </c>
      <c r="H78" s="1" t="s">
        <v>19</v>
      </c>
      <c r="I78" s="1" t="s">
        <v>20</v>
      </c>
      <c r="J78" s="1" t="s">
        <v>398</v>
      </c>
      <c r="K78" s="1" t="s">
        <v>22</v>
      </c>
      <c r="L78" s="1" t="str">
        <f>HYPERLINK("https://files.afu.se/Downloads/Transcripts/Mr%20UFO%20(Tim%20Beckley)/2019 02 17 - Mr UFOs Secret Files - Exploring the Shadow World and the Bridgewater Triangle_WxirwCwhO7I - transcript (automated).pdf","Transcript Link")</f>
        <v>Transcript Link</v>
      </c>
      <c r="M78" s="2" t="str">
        <f>HYPERLINK("https://files.afu.se/Downloads/Transcripts/Mr%20UFO%20(Tim%20Beckley)/2019 02 17 - Mr UFOs Secret Files - Exploring the Shadow World and the Bridgewater Triangle_WxirwCwhO7I - transcript (automated).pdf","Transcript Link")</f>
        <v>Transcript Link</v>
      </c>
    </row>
    <row r="79" ht="240" spans="1:13">
      <c r="A79" s="1" t="s">
        <v>399</v>
      </c>
      <c r="B79" s="1" t="s">
        <v>13</v>
      </c>
      <c r="C79" s="4" t="s">
        <v>400</v>
      </c>
      <c r="D79" s="1" t="s">
        <v>401</v>
      </c>
      <c r="E79" s="1" t="s">
        <v>402</v>
      </c>
      <c r="F79" s="4" t="s">
        <v>17</v>
      </c>
      <c r="G79" s="1" t="s">
        <v>18</v>
      </c>
      <c r="H79" s="1" t="s">
        <v>19</v>
      </c>
      <c r="I79" s="1" t="s">
        <v>20</v>
      </c>
      <c r="J79" s="1" t="s">
        <v>403</v>
      </c>
      <c r="K79" s="1" t="s">
        <v>22</v>
      </c>
      <c r="L79" s="1" t="str">
        <f>HYPERLINK("https://files.afu.se/Downloads/Transcripts/Mr%20UFO%20(Tim%20Beckley)/2019 02 11 - Mr UFOs Secret Files - Hidden History, Forbidden Knowledge_i5tRWXbfM0o - transcript (automated).pdf","Transcript Link")</f>
        <v>Transcript Link</v>
      </c>
      <c r="M79" s="2" t="str">
        <f>HYPERLINK("https://files.afu.se/Downloads/Transcripts/Mr%20UFO%20(Tim%20Beckley)/2019 02 11 - Mr UFOs Secret Files - Hidden History, Forbidden Knowledge_i5tRWXbfM0o - transcript (automated).pdf","Transcript Link")</f>
        <v>Transcript Link</v>
      </c>
    </row>
    <row r="80" ht="300" spans="1:13">
      <c r="A80" s="1" t="s">
        <v>399</v>
      </c>
      <c r="B80" s="1" t="s">
        <v>13</v>
      </c>
      <c r="C80" s="4" t="s">
        <v>404</v>
      </c>
      <c r="D80" s="1" t="s">
        <v>405</v>
      </c>
      <c r="E80" s="1" t="s">
        <v>406</v>
      </c>
      <c r="F80" s="4" t="s">
        <v>17</v>
      </c>
      <c r="G80" s="1" t="s">
        <v>18</v>
      </c>
      <c r="H80" s="1" t="s">
        <v>19</v>
      </c>
      <c r="I80" s="1" t="s">
        <v>20</v>
      </c>
      <c r="J80" s="1" t="s">
        <v>407</v>
      </c>
      <c r="K80" s="1" t="s">
        <v>22</v>
      </c>
      <c r="L80" s="1" t="str">
        <f>HYPERLINK("https://files.afu.se/Downloads/Transcripts/Mr%20UFO%20(Tim%20Beckley)/2019 02 11 - Mr UFOs Secret Files - UFO Update!  Dulce, MKUltra, the Mysterious Valley, Mutations,  Area 51, Bob Lazaar_FDOZI8G3vN0 - transcript (automated).pdf","Transcript Link")</f>
        <v>Transcript Link</v>
      </c>
      <c r="M80" s="2" t="str">
        <f>HYPERLINK("https://files.afu.se/Downloads/Transcripts/Mr%20UFO%20(Tim%20Beckley)/2019 02 11 - Mr UFOs Secret Files - UFO Update!  Dulce, MKUltra, the Mysterious Valley, Mutations,  Area 51, Bob Lazaar_FDOZI8G3vN0 - transcript (automated).pdf","Transcript Link")</f>
        <v>Transcript Link</v>
      </c>
    </row>
    <row r="81" ht="225" spans="1:13">
      <c r="A81" s="1" t="s">
        <v>408</v>
      </c>
      <c r="B81" s="1" t="s">
        <v>13</v>
      </c>
      <c r="C81" s="4" t="s">
        <v>409</v>
      </c>
      <c r="D81" s="1" t="s">
        <v>410</v>
      </c>
      <c r="E81" s="1" t="s">
        <v>411</v>
      </c>
      <c r="F81" s="4" t="s">
        <v>17</v>
      </c>
      <c r="G81" s="1" t="s">
        <v>18</v>
      </c>
      <c r="H81" s="1" t="s">
        <v>19</v>
      </c>
      <c r="I81" s="1" t="s">
        <v>20</v>
      </c>
      <c r="J81" s="1" t="s">
        <v>412</v>
      </c>
      <c r="K81" s="1" t="s">
        <v>22</v>
      </c>
      <c r="L81" s="1" t="str">
        <f>HYPERLINK("https://files.afu.se/Downloads/Transcripts/Mr%20UFO%20(Tim%20Beckley)/2019 02 09 - Mr UFOs Secret Files - Wm Cooper, Death of a Conspiracy Salesman and Other Dark  Legends _kURxuW_P_5I - transcript (automated).pdf","Transcript Link")</f>
        <v>Transcript Link</v>
      </c>
      <c r="M81" s="2" t="str">
        <f>HYPERLINK("https://files.afu.se/Downloads/Transcripts/Mr%20UFO%20(Tim%20Beckley)/2019 02 09 - Mr UFOs Secret Files - Wm Cooper, Death of a Conspiracy Salesman and Other Dark  Legends _kURxuW_P_5I - transcript (automated).pdf","Transcript Link")</f>
        <v>Transcript Link</v>
      </c>
    </row>
    <row r="82" ht="375" spans="1:13">
      <c r="A82" s="1" t="s">
        <v>413</v>
      </c>
      <c r="B82" s="1" t="s">
        <v>13</v>
      </c>
      <c r="C82" s="4" t="s">
        <v>414</v>
      </c>
      <c r="D82" s="1" t="s">
        <v>415</v>
      </c>
      <c r="E82" s="1" t="s">
        <v>416</v>
      </c>
      <c r="F82" s="4" t="s">
        <v>17</v>
      </c>
      <c r="G82" s="1" t="s">
        <v>18</v>
      </c>
      <c r="H82" s="1" t="s">
        <v>19</v>
      </c>
      <c r="I82" s="1" t="s">
        <v>20</v>
      </c>
      <c r="J82" s="1" t="s">
        <v>417</v>
      </c>
      <c r="K82" s="1" t="s">
        <v>22</v>
      </c>
      <c r="L82" s="1" t="str">
        <f>HYPERLINK("https://files.afu.se/Downloads/Transcripts/Mr%20UFO%20(Tim%20Beckley)/2019 01 15 - Mr UFOs Secret Files - AREA 51 UFOs Vs. Gef The Talking Mongoose_O_4bPPBeoh4 - transcript (automated).pdf","Transcript Link")</f>
        <v>Transcript Link</v>
      </c>
      <c r="M82" s="2" t="str">
        <f>HYPERLINK("https://files.afu.se/Downloads/Transcripts/Mr%20UFO%20(Tim%20Beckley)/2019 01 15 - Mr UFOs Secret Files - AREA 51 UFOs Vs. Gef The Talking Mongoose_O_4bPPBeoh4 - transcript (automated).pdf","Transcript Link")</f>
        <v>Transcript Link</v>
      </c>
    </row>
    <row r="83" ht="255" spans="1:13">
      <c r="A83" s="1" t="s">
        <v>418</v>
      </c>
      <c r="B83" s="1" t="s">
        <v>13</v>
      </c>
      <c r="C83" s="4" t="s">
        <v>419</v>
      </c>
      <c r="D83" s="1" t="s">
        <v>420</v>
      </c>
      <c r="E83" s="1" t="s">
        <v>421</v>
      </c>
      <c r="F83" s="4" t="s">
        <v>17</v>
      </c>
      <c r="G83" s="1" t="s">
        <v>18</v>
      </c>
      <c r="H83" s="1" t="s">
        <v>19</v>
      </c>
      <c r="I83" s="1" t="s">
        <v>20</v>
      </c>
      <c r="J83" s="1" t="s">
        <v>422</v>
      </c>
      <c r="K83" s="1" t="s">
        <v>22</v>
      </c>
      <c r="L83" s="1" t="str">
        <f>HYPERLINK("https://files.afu.se/Downloads/Transcripts/Mr%20UFO%20(Tim%20Beckley)/2019 01 14 - Mr UFOs Secret Files - UFO Contactees  A. Is For Adamski, B. Is For Beckley_KKyj7b9efbg - transcript (automated).pdf","Transcript Link")</f>
        <v>Transcript Link</v>
      </c>
      <c r="M83" s="2" t="str">
        <f>HYPERLINK("https://files.afu.se/Downloads/Transcripts/Mr%20UFO%20(Tim%20Beckley)/2019 01 14 - Mr UFOs Secret Files - UFO Contactees  A. Is For Adamski, B. Is For Beckley_KKyj7b9efbg - transcript (automated).pdf","Transcript Link")</f>
        <v>Transcript Link</v>
      </c>
    </row>
    <row r="84" ht="255" spans="1:13">
      <c r="A84" s="1" t="s">
        <v>423</v>
      </c>
      <c r="B84" s="1" t="s">
        <v>13</v>
      </c>
      <c r="C84" s="4" t="s">
        <v>424</v>
      </c>
      <c r="D84" s="1" t="s">
        <v>425</v>
      </c>
      <c r="E84" s="1" t="s">
        <v>426</v>
      </c>
      <c r="F84" s="4" t="s">
        <v>17</v>
      </c>
      <c r="G84" s="1" t="s">
        <v>18</v>
      </c>
      <c r="H84" s="1" t="s">
        <v>19</v>
      </c>
      <c r="I84" s="1" t="s">
        <v>20</v>
      </c>
      <c r="J84" s="1" t="s">
        <v>427</v>
      </c>
      <c r="K84" s="1" t="s">
        <v>22</v>
      </c>
      <c r="L84" s="1" t="str">
        <f>HYPERLINK("https://files.afu.se/Downloads/Transcripts/Mr%20UFO%20(Tim%20Beckley)/2019 01 13 - Mr UFOs Secret Files - Visiting Ghostville -- A Horrific Haunting_b5kXsz-Tkrc - transcript (automated).pdf","Transcript Link")</f>
        <v>Transcript Link</v>
      </c>
      <c r="M84" s="2" t="str">
        <f>HYPERLINK("https://files.afu.se/Downloads/Transcripts/Mr%20UFO%20(Tim%20Beckley)/2019 01 13 - Mr UFOs Secret Files - Visiting Ghostville -- A Horrific Haunting_b5kXsz-Tkrc - transcript (automated).pdf","Transcript Link")</f>
        <v>Transcript Link</v>
      </c>
    </row>
    <row r="85" ht="315" spans="1:13">
      <c r="A85" s="1" t="s">
        <v>428</v>
      </c>
      <c r="B85" s="1" t="s">
        <v>13</v>
      </c>
      <c r="C85" s="4" t="s">
        <v>429</v>
      </c>
      <c r="D85" s="1" t="s">
        <v>430</v>
      </c>
      <c r="E85" s="1" t="s">
        <v>431</v>
      </c>
      <c r="F85" s="4" t="s">
        <v>17</v>
      </c>
      <c r="G85" s="1" t="s">
        <v>18</v>
      </c>
      <c r="H85" s="1" t="s">
        <v>19</v>
      </c>
      <c r="I85" s="1" t="s">
        <v>20</v>
      </c>
      <c r="J85" s="1" t="s">
        <v>432</v>
      </c>
      <c r="K85" s="1" t="s">
        <v>22</v>
      </c>
      <c r="L85" s="1" t="str">
        <f>HYPERLINK("https://files.afu.se/Downloads/Transcripts/Mr%20UFO%20(Tim%20Beckley)/2019 01 12 - Mr UFOs Secret Files - Evoking the Power Of Inter-dimensional Beings_8oiNZusfiMI - transcript (automated).pdf","Transcript Link")</f>
        <v>Transcript Link</v>
      </c>
      <c r="M85" s="2" t="str">
        <f>HYPERLINK("https://files.afu.se/Downloads/Transcripts/Mr%20UFO%20(Tim%20Beckley)/2019 01 12 - Mr UFOs Secret Files - Evoking the Power Of Inter-dimensional Beings_8oiNZusfiMI - transcript (automated).pdf","Transcript Link")</f>
        <v>Transcript Link</v>
      </c>
    </row>
    <row r="86" ht="409.5" spans="1:13">
      <c r="A86" s="1" t="s">
        <v>433</v>
      </c>
      <c r="B86" s="1" t="s">
        <v>13</v>
      </c>
      <c r="C86" s="4" t="s">
        <v>434</v>
      </c>
      <c r="D86" s="1" t="s">
        <v>435</v>
      </c>
      <c r="E86" s="1" t="s">
        <v>436</v>
      </c>
      <c r="F86" s="4" t="s">
        <v>17</v>
      </c>
      <c r="G86" s="1" t="s">
        <v>18</v>
      </c>
      <c r="H86" s="1" t="s">
        <v>19</v>
      </c>
      <c r="I86" s="1" t="s">
        <v>20</v>
      </c>
      <c r="J86" s="1" t="s">
        <v>437</v>
      </c>
      <c r="K86" s="1" t="s">
        <v>22</v>
      </c>
      <c r="L86" s="1" t="str">
        <f>HYPERLINK("https://files.afu.se/Downloads/Transcripts/Mr%20UFO%20(Tim%20Beckley)/2018 12 22 - Mr UFOs Secret Files - CALLING INHABITANTS OF INTERPLANETARY CRAFT_6UP8xyAp0UQ - transcript (automated).pdf","Transcript Link")</f>
        <v>Transcript Link</v>
      </c>
      <c r="M86" s="2" t="str">
        <f>HYPERLINK("https://files.afu.se/Downloads/Transcripts/Mr%20UFO%20(Tim%20Beckley)/2018 12 22 - Mr UFOs Secret Files - CALLING INHABITANTS OF INTERPLANETARY CRAFT_6UP8xyAp0UQ - transcript (automated).pdf","Transcript Link")</f>
        <v>Transcript Link</v>
      </c>
    </row>
    <row r="87" ht="300" spans="1:13">
      <c r="A87" s="1" t="s">
        <v>438</v>
      </c>
      <c r="B87" s="1" t="s">
        <v>13</v>
      </c>
      <c r="C87" s="4" t="s">
        <v>439</v>
      </c>
      <c r="D87" s="1" t="s">
        <v>440</v>
      </c>
      <c r="E87" s="1" t="s">
        <v>441</v>
      </c>
      <c r="F87" s="4" t="s">
        <v>17</v>
      </c>
      <c r="G87" s="1" t="s">
        <v>18</v>
      </c>
      <c r="H87" s="1" t="s">
        <v>19</v>
      </c>
      <c r="I87" s="1" t="s">
        <v>20</v>
      </c>
      <c r="J87" s="1" t="s">
        <v>442</v>
      </c>
      <c r="K87" s="1" t="s">
        <v>22</v>
      </c>
      <c r="L87" s="1" t="str">
        <f>HYPERLINK("https://files.afu.se/Downloads/Transcripts/Mr%20UFO%20(Tim%20Beckley)/2018 12 20 - Mr UFOs Secret Files - George H.W. Bush, Skunkworks, Area 51, Triangular UFOs Solved _ScH6zDgZAmA - transcript (automated).pdf","Transcript Link")</f>
        <v>Transcript Link</v>
      </c>
      <c r="M87" s="2" t="str">
        <f>HYPERLINK("https://files.afu.se/Downloads/Transcripts/Mr%20UFO%20(Tim%20Beckley)/2018 12 20 - Mr UFOs Secret Files - George H.W. Bush, Skunkworks, Area 51, Triangular UFOs Solved _ScH6zDgZAmA - transcript (automated).pdf","Transcript Link")</f>
        <v>Transcript Link</v>
      </c>
    </row>
    <row r="88" ht="195" spans="1:13">
      <c r="A88" s="1" t="s">
        <v>443</v>
      </c>
      <c r="B88" s="1" t="s">
        <v>13</v>
      </c>
      <c r="C88" s="4" t="s">
        <v>444</v>
      </c>
      <c r="D88" s="1" t="s">
        <v>445</v>
      </c>
      <c r="E88" s="1" t="s">
        <v>446</v>
      </c>
      <c r="F88" s="4" t="s">
        <v>17</v>
      </c>
      <c r="G88" s="1" t="s">
        <v>18</v>
      </c>
      <c r="H88" s="1" t="s">
        <v>19</v>
      </c>
      <c r="I88" s="1" t="s">
        <v>20</v>
      </c>
      <c r="J88" s="1" t="s">
        <v>447</v>
      </c>
      <c r="K88" s="1" t="s">
        <v>22</v>
      </c>
      <c r="L88" s="1" t="str">
        <f>HYPERLINK("https://files.afu.se/Downloads/Transcripts/Mr%20UFO%20(Tim%20Beckley)/2018 12 05 - Mr UFOs Secret Files - Time Distortion, Bermuda Triangle, WWII Freaky Phenomena_eHtrV4qdNys - transcript (automated).pdf","Transcript Link")</f>
        <v>Transcript Link</v>
      </c>
      <c r="M88" s="2" t="str">
        <f>HYPERLINK("https://files.afu.se/Downloads/Transcripts/Mr%20UFO%20(Tim%20Beckley)/2018 12 05 - Mr UFOs Secret Files - Time Distortion, Bermuda Triangle, WWII Freaky Phenomena_eHtrV4qdNys - transcript (automated).pdf","Transcript Link")</f>
        <v>Transcript Link</v>
      </c>
    </row>
    <row r="89" ht="409.5" spans="1:13">
      <c r="A89" s="1" t="s">
        <v>448</v>
      </c>
      <c r="B89" s="1" t="s">
        <v>13</v>
      </c>
      <c r="C89" s="4" t="s">
        <v>449</v>
      </c>
      <c r="D89" s="1" t="s">
        <v>450</v>
      </c>
      <c r="E89" s="1" t="s">
        <v>451</v>
      </c>
      <c r="F89" s="4" t="s">
        <v>17</v>
      </c>
      <c r="G89" s="1" t="s">
        <v>18</v>
      </c>
      <c r="H89" s="1" t="s">
        <v>19</v>
      </c>
      <c r="I89" s="1" t="s">
        <v>20</v>
      </c>
      <c r="J89" s="1" t="s">
        <v>452</v>
      </c>
      <c r="K89" s="1" t="s">
        <v>22</v>
      </c>
      <c r="L89" s="1" t="str">
        <f>HYPERLINK("https://files.afu.se/Downloads/Transcripts/Mr%20UFO%20(Tim%20Beckley)/2018 12 04 - Mr UFOs Secret Files - Alien Blood Lust,  Skinwalker Ranch, Pine Bush, Chupacabras Lore_a-TCkZ41fx4 - transcript (automated).pdf","Transcript Link")</f>
        <v>Transcript Link</v>
      </c>
      <c r="M89" s="2" t="str">
        <f>HYPERLINK("https://files.afu.se/Downloads/Transcripts/Mr%20UFO%20(Tim%20Beckley)/2018 12 04 - Mr UFOs Secret Files - Alien Blood Lust,  Skinwalker Ranch, Pine Bush, Chupacabras Lore_a-TCkZ41fx4 - transcript (automated).pdf","Transcript Link")</f>
        <v>Transcript Link</v>
      </c>
    </row>
    <row r="90" ht="210" spans="1:13">
      <c r="A90" s="1" t="s">
        <v>453</v>
      </c>
      <c r="B90" s="1" t="s">
        <v>13</v>
      </c>
      <c r="C90" s="4" t="s">
        <v>454</v>
      </c>
      <c r="D90" s="1" t="s">
        <v>455</v>
      </c>
      <c r="E90" s="1" t="s">
        <v>456</v>
      </c>
      <c r="F90" s="4" t="s">
        <v>17</v>
      </c>
      <c r="G90" s="1" t="s">
        <v>18</v>
      </c>
      <c r="H90" s="1" t="s">
        <v>19</v>
      </c>
      <c r="I90" s="1" t="s">
        <v>20</v>
      </c>
      <c r="J90" s="1" t="s">
        <v>457</v>
      </c>
      <c r="K90" s="1" t="s">
        <v>22</v>
      </c>
      <c r="L90" s="1" t="str">
        <f>HYPERLINK("https://files.afu.se/Downloads/Transcripts/Mr%20UFO%20(Tim%20Beckley)/2018 11 14 - Mr UFOs Secret Files - Paranormal Side Of Pets - Taming The Wild Beast_58im0cpVY8c - transcript (automated).pdf","Transcript Link")</f>
        <v>Transcript Link</v>
      </c>
      <c r="M90" s="2" t="str">
        <f>HYPERLINK("https://files.afu.se/Downloads/Transcripts/Mr%20UFO%20(Tim%20Beckley)/2018 11 14 - Mr UFOs Secret Files - Paranormal Side Of Pets - Taming The Wild Beast_58im0cpVY8c - transcript (automated).pdf","Transcript Link")</f>
        <v>Transcript Link</v>
      </c>
    </row>
    <row r="91" ht="270" spans="1:13">
      <c r="A91" s="1" t="s">
        <v>458</v>
      </c>
      <c r="B91" s="1" t="s">
        <v>13</v>
      </c>
      <c r="C91" s="4" t="s">
        <v>459</v>
      </c>
      <c r="D91" s="1" t="s">
        <v>460</v>
      </c>
      <c r="E91" s="1" t="s">
        <v>461</v>
      </c>
      <c r="F91" s="4" t="s">
        <v>17</v>
      </c>
      <c r="G91" s="1" t="s">
        <v>18</v>
      </c>
      <c r="H91" s="1" t="s">
        <v>19</v>
      </c>
      <c r="I91" s="1" t="s">
        <v>20</v>
      </c>
      <c r="J91" s="1" t="s">
        <v>462</v>
      </c>
      <c r="K91" s="1" t="s">
        <v>22</v>
      </c>
      <c r="L91" s="1" t="str">
        <f>HYPERLINK("https://files.afu.se/Downloads/Transcripts/Mr%20UFO%20(Tim%20Beckley)/2018 11 11 - Mr UFOs Secret Files - Rocking UFOs  A Tribute to Helen Wheels and Arthur  Killer  Kane of the NY Dolls_VNLer_wdH7M - transcript (automated).pdf","Transcript Link")</f>
        <v>Transcript Link</v>
      </c>
      <c r="M91" s="2" t="str">
        <f>HYPERLINK("https://files.afu.se/Downloads/Transcripts/Mr%20UFO%20(Tim%20Beckley)/2018 11 11 - Mr UFOs Secret Files - Rocking UFOs  A Tribute to Helen Wheels and Arthur  Killer  Kane of the NY Dolls_VNLer_wdH7M - transcript (automated).pdf","Transcript Link")</f>
        <v>Transcript Link</v>
      </c>
    </row>
    <row r="92" ht="150" spans="1:13">
      <c r="A92" s="1" t="s">
        <v>463</v>
      </c>
      <c r="B92" s="1" t="s">
        <v>13</v>
      </c>
      <c r="C92" s="4" t="s">
        <v>464</v>
      </c>
      <c r="D92" s="1" t="s">
        <v>465</v>
      </c>
      <c r="E92" s="1" t="s">
        <v>466</v>
      </c>
      <c r="F92" s="4" t="s">
        <v>17</v>
      </c>
      <c r="G92" s="1" t="s">
        <v>18</v>
      </c>
      <c r="H92" s="1" t="s">
        <v>19</v>
      </c>
      <c r="I92" s="1" t="s">
        <v>20</v>
      </c>
      <c r="J92" s="1" t="s">
        <v>467</v>
      </c>
      <c r="K92" s="1" t="s">
        <v>22</v>
      </c>
      <c r="L92" s="1" t="str">
        <f>HYPERLINK("https://files.afu.se/Downloads/Transcripts/Mr%20UFO%20(Tim%20Beckley)/2018 10 30 - Mr UFOs Secret Files - Spooky Stories To Hide Under TheCovers From_B-BhJoJp00k - transcript (automated).pdf","Transcript Link")</f>
        <v>Transcript Link</v>
      </c>
      <c r="M92" s="2" t="str">
        <f>HYPERLINK("https://files.afu.se/Downloads/Transcripts/Mr%20UFO%20(Tim%20Beckley)/2018 10 30 - Mr UFOs Secret Files - Spooky Stories To Hide Under TheCovers From_B-BhJoJp00k - transcript (automated).pdf","Transcript Link")</f>
        <v>Transcript Link</v>
      </c>
    </row>
    <row r="93" ht="285" spans="1:13">
      <c r="A93" s="1" t="s">
        <v>468</v>
      </c>
      <c r="B93" s="1" t="s">
        <v>13</v>
      </c>
      <c r="C93" s="4" t="s">
        <v>469</v>
      </c>
      <c r="D93" s="1" t="s">
        <v>470</v>
      </c>
      <c r="E93" s="1" t="s">
        <v>471</v>
      </c>
      <c r="F93" s="4" t="s">
        <v>17</v>
      </c>
      <c r="G93" s="1" t="s">
        <v>18</v>
      </c>
      <c r="H93" s="1" t="s">
        <v>19</v>
      </c>
      <c r="I93" s="1" t="s">
        <v>20</v>
      </c>
      <c r="J93" s="1" t="s">
        <v>472</v>
      </c>
      <c r="K93" s="1" t="s">
        <v>22</v>
      </c>
      <c r="L93" s="1" t="str">
        <f>HYPERLINK("https://files.afu.se/Downloads/Transcripts/Mr%20UFO%20(Tim%20Beckley)/2018 10 26 - Mr UFOs Secret Files - Getting Screwed by the Aliens is possible says Joshua P. Warren_M3rnzz8LUu4 - transcript (automated).pdf","Transcript Link")</f>
        <v>Transcript Link</v>
      </c>
      <c r="M93" s="2" t="str">
        <f>HYPERLINK("https://files.afu.se/Downloads/Transcripts/Mr%20UFO%20(Tim%20Beckley)/2018 10 26 - Mr UFOs Secret Files - Getting Screwed by the Aliens is possible says Joshua P. Warren_M3rnzz8LUu4 - transcript (automated).pdf","Transcript Link")</f>
        <v>Transcript Link</v>
      </c>
    </row>
    <row r="94" ht="255" spans="1:13">
      <c r="A94" s="1" t="s">
        <v>468</v>
      </c>
      <c r="B94" s="1" t="s">
        <v>13</v>
      </c>
      <c r="C94" s="4" t="s">
        <v>473</v>
      </c>
      <c r="D94" s="1" t="s">
        <v>474</v>
      </c>
      <c r="E94" s="1" t="s">
        <v>475</v>
      </c>
      <c r="F94" s="4" t="s">
        <v>17</v>
      </c>
      <c r="G94" s="1" t="s">
        <v>18</v>
      </c>
      <c r="H94" s="1" t="s">
        <v>19</v>
      </c>
      <c r="I94" s="1" t="s">
        <v>20</v>
      </c>
      <c r="J94" s="1" t="s">
        <v>476</v>
      </c>
      <c r="K94" s="1" t="s">
        <v>22</v>
      </c>
      <c r="L94" s="1" t="str">
        <f>HYPERLINK("https://files.afu.se/Downloads/Transcripts/Mr%20UFO%20(Tim%20Beckley)/2018 10 26 - Mr UFOs Secret Files - Holy Horrors  Scream Fest With Mr Lobo Vs Mr Creepo_mZEVCjGaGGw - transcript (automated).pdf","Transcript Link")</f>
        <v>Transcript Link</v>
      </c>
      <c r="M94" s="2" t="str">
        <f>HYPERLINK("https://files.afu.se/Downloads/Transcripts/Mr%20UFO%20(Tim%20Beckley)/2018 10 26 - Mr UFOs Secret Files - Holy Horrors  Scream Fest With Mr Lobo Vs Mr Creepo_mZEVCjGaGGw - transcript (automated).pdf","Transcript Link")</f>
        <v>Transcript Link</v>
      </c>
    </row>
    <row r="95" ht="270" spans="1:13">
      <c r="A95" s="1" t="s">
        <v>477</v>
      </c>
      <c r="B95" s="1" t="s">
        <v>13</v>
      </c>
      <c r="C95" s="4" t="s">
        <v>478</v>
      </c>
      <c r="D95" s="1" t="s">
        <v>479</v>
      </c>
      <c r="E95" s="1" t="s">
        <v>480</v>
      </c>
      <c r="F95" s="4" t="s">
        <v>17</v>
      </c>
      <c r="G95" s="1" t="s">
        <v>18</v>
      </c>
      <c r="H95" s="1" t="s">
        <v>19</v>
      </c>
      <c r="I95" s="1" t="s">
        <v>20</v>
      </c>
      <c r="J95" s="1" t="s">
        <v>481</v>
      </c>
      <c r="K95" s="1" t="s">
        <v>22</v>
      </c>
      <c r="L95" s="1" t="str">
        <f>HYPERLINK("https://files.afu.se/Downloads/Transcripts/Mr%20UFO%20(Tim%20Beckley)/2018 10 17 - Mr UFOs Secret Files - Fatima Prophecies, Miracles, Wondrous Phenomena_YU3H41egYLs - transcript (automated).pdf","Transcript Link")</f>
        <v>Transcript Link</v>
      </c>
      <c r="M95" s="2" t="str">
        <f>HYPERLINK("https://files.afu.se/Downloads/Transcripts/Mr%20UFO%20(Tim%20Beckley)/2018 10 17 - Mr UFOs Secret Files - Fatima Prophecies, Miracles, Wondrous Phenomena_YU3H41egYLs - transcript (automated).pdf","Transcript Link")</f>
        <v>Transcript Link</v>
      </c>
    </row>
    <row r="96" ht="180" spans="1:13">
      <c r="A96" s="1" t="s">
        <v>482</v>
      </c>
      <c r="B96" s="1" t="s">
        <v>13</v>
      </c>
      <c r="C96" s="4" t="s">
        <v>483</v>
      </c>
      <c r="D96" s="1" t="s">
        <v>484</v>
      </c>
      <c r="E96" s="1" t="s">
        <v>485</v>
      </c>
      <c r="F96" s="4" t="s">
        <v>17</v>
      </c>
      <c r="G96" s="1" t="s">
        <v>18</v>
      </c>
      <c r="H96" s="1" t="s">
        <v>19</v>
      </c>
      <c r="I96" s="1" t="s">
        <v>20</v>
      </c>
      <c r="J96" s="1" t="s">
        <v>486</v>
      </c>
      <c r="K96" s="1" t="s">
        <v>22</v>
      </c>
      <c r="L96" s="1" t="str">
        <f>HYPERLINK("https://files.afu.se/Downloads/Transcripts/Mr%20UFO%20(Tim%20Beckley)/2018 10 16 - Mr UFOs Secret Files - A CALL TO THE FUTURE_sq9zLZz_HN8 - transcript (automated).pdf","Transcript Link")</f>
        <v>Transcript Link</v>
      </c>
      <c r="M96" s="2" t="str">
        <f>HYPERLINK("https://files.afu.se/Downloads/Transcripts/Mr%20UFO%20(Tim%20Beckley)/2018 10 16 - Mr UFOs Secret Files - A CALL TO THE FUTURE_sq9zLZz_HN8 - transcript (automated).pdf","Transcript Link")</f>
        <v>Transcript Link</v>
      </c>
    </row>
    <row r="97" ht="270" spans="1:13">
      <c r="A97" s="1" t="s">
        <v>482</v>
      </c>
      <c r="B97" s="1" t="s">
        <v>13</v>
      </c>
      <c r="C97" s="4" t="s">
        <v>487</v>
      </c>
      <c r="D97" s="1" t="s">
        <v>488</v>
      </c>
      <c r="E97" s="1" t="s">
        <v>489</v>
      </c>
      <c r="F97" s="4" t="s">
        <v>17</v>
      </c>
      <c r="G97" s="1" t="s">
        <v>18</v>
      </c>
      <c r="H97" s="1" t="s">
        <v>19</v>
      </c>
      <c r="I97" s="1" t="s">
        <v>20</v>
      </c>
      <c r="J97" s="1" t="s">
        <v>490</v>
      </c>
      <c r="K97" s="1" t="s">
        <v>22</v>
      </c>
      <c r="L97" s="1" t="str">
        <f>HYPERLINK("https://files.afu.se/Downloads/Transcripts/Mr%20UFO%20(Tim%20Beckley)/2018 10 16 - Mr UFOs Secret Files - Shadow People, The Hat Man, A Strange Synchronicity_16y3GO_Yoyg - transcript (automated).pdf","Transcript Link")</f>
        <v>Transcript Link</v>
      </c>
      <c r="M97" s="2" t="str">
        <f>HYPERLINK("https://files.afu.se/Downloads/Transcripts/Mr%20UFO%20(Tim%20Beckley)/2018 10 16 - Mr UFOs Secret Files - Shadow People, The Hat Man, A Strange Synchronicity_16y3GO_Yoyg - transcript (automated).pdf","Transcript Link")</f>
        <v>Transcript Link</v>
      </c>
    </row>
    <row r="98" ht="195" spans="1:13">
      <c r="A98" s="1" t="s">
        <v>491</v>
      </c>
      <c r="B98" s="1" t="s">
        <v>13</v>
      </c>
      <c r="C98" s="4" t="s">
        <v>492</v>
      </c>
      <c r="D98" s="1" t="s">
        <v>493</v>
      </c>
      <c r="E98" s="1" t="s">
        <v>494</v>
      </c>
      <c r="F98" s="4" t="s">
        <v>17</v>
      </c>
      <c r="G98" s="1" t="s">
        <v>18</v>
      </c>
      <c r="H98" s="1" t="s">
        <v>19</v>
      </c>
      <c r="I98" s="1" t="s">
        <v>20</v>
      </c>
      <c r="J98" s="1" t="s">
        <v>495</v>
      </c>
      <c r="K98" s="1" t="s">
        <v>22</v>
      </c>
      <c r="L98" s="1" t="str">
        <f>HYPERLINK("https://files.afu.se/Downloads/Transcripts/Mr%20UFO%20(Tim%20Beckley)/2018 10 10 - Mr UFOs Secret Files - ET Sex, Stolen Children And The Fairy Kingdom Of  Magonia_H4ktUj7L-eI - transcript (automated).pdf","Transcript Link")</f>
        <v>Transcript Link</v>
      </c>
      <c r="M98" s="2" t="str">
        <f>HYPERLINK("https://files.afu.se/Downloads/Transcripts/Mr%20UFO%20(Tim%20Beckley)/2018 10 10 - Mr UFOs Secret Files - ET Sex, Stolen Children And The Fairy Kingdom Of  Magonia_H4ktUj7L-eI - transcript (automated).pdf","Transcript Link")</f>
        <v>Transcript Link</v>
      </c>
    </row>
    <row r="99" ht="225" spans="1:13">
      <c r="A99" s="1" t="s">
        <v>491</v>
      </c>
      <c r="B99" s="1" t="s">
        <v>13</v>
      </c>
      <c r="C99" s="4" t="s">
        <v>496</v>
      </c>
      <c r="D99" s="1" t="s">
        <v>497</v>
      </c>
      <c r="E99" s="1" t="s">
        <v>498</v>
      </c>
      <c r="F99" s="4" t="s">
        <v>17</v>
      </c>
      <c r="G99" s="1" t="s">
        <v>18</v>
      </c>
      <c r="H99" s="1" t="s">
        <v>19</v>
      </c>
      <c r="I99" s="1" t="s">
        <v>20</v>
      </c>
      <c r="J99" s="1" t="s">
        <v>499</v>
      </c>
      <c r="K99" s="1" t="s">
        <v>22</v>
      </c>
      <c r="L99" s="1" t="str">
        <f>HYPERLINK("https://files.afu.se/Downloads/Transcripts/Mr%20UFO%20(Tim%20Beckley)/2018 10 10 - Mr UFOs Secret Files - UFO Madness! Abductee Calvin Parker Relives A Hot Night In Pascagoula_O6EQKSMVqBI - transcript (automated).pdf","Transcript Link")</f>
        <v>Transcript Link</v>
      </c>
      <c r="M99" s="2" t="str">
        <f>HYPERLINK("https://files.afu.se/Downloads/Transcripts/Mr%20UFO%20(Tim%20Beckley)/2018 10 10 - Mr UFOs Secret Files - UFO Madness! Abductee Calvin Parker Relives A Hot Night In Pascagoula_O6EQKSMVqBI - transcript (automated).pdf","Transcript Link")</f>
        <v>Transcript Link</v>
      </c>
    </row>
    <row r="100" ht="135" spans="1:13">
      <c r="A100" s="1" t="s">
        <v>491</v>
      </c>
      <c r="B100" s="1" t="s">
        <v>13</v>
      </c>
      <c r="C100" s="4" t="s">
        <v>500</v>
      </c>
      <c r="D100" s="1" t="s">
        <v>501</v>
      </c>
      <c r="E100" s="1" t="s">
        <v>502</v>
      </c>
      <c r="F100" s="4" t="s">
        <v>17</v>
      </c>
      <c r="G100" s="1" t="s">
        <v>18</v>
      </c>
      <c r="H100" s="1" t="s">
        <v>19</v>
      </c>
      <c r="I100" s="1" t="s">
        <v>20</v>
      </c>
      <c r="J100" s="1" t="s">
        <v>503</v>
      </c>
      <c r="K100" s="1" t="s">
        <v>22</v>
      </c>
      <c r="L100" s="1" t="str">
        <f>HYPERLINK("https://files.afu.se/Downloads/Transcripts/Mr%20UFO%20(Tim%20Beckley)/2018 10 10 - Mr UFOs Secret Files - The Monsters Among Us - State Of The Unusual!_R7Nx2OG7d3w - transcript (automated).pdf","Transcript Link")</f>
        <v>Transcript Link</v>
      </c>
      <c r="M100" s="2" t="str">
        <f>HYPERLINK("https://files.afu.se/Downloads/Transcripts/Mr%20UFO%20(Tim%20Beckley)/2018 10 10 - Mr UFOs Secret Files - The Monsters Among Us - State Of The Unusual!_R7Nx2OG7d3w - transcript (automated).pdf","Transcript Link")</f>
        <v>Transcript Link</v>
      </c>
    </row>
    <row r="101" ht="285" spans="1:13">
      <c r="A101" s="1" t="s">
        <v>504</v>
      </c>
      <c r="B101" s="1" t="s">
        <v>13</v>
      </c>
      <c r="C101" s="4" t="s">
        <v>505</v>
      </c>
      <c r="D101" s="1" t="s">
        <v>506</v>
      </c>
      <c r="E101" s="1" t="s">
        <v>507</v>
      </c>
      <c r="F101" s="4" t="s">
        <v>17</v>
      </c>
      <c r="G101" s="1" t="s">
        <v>18</v>
      </c>
      <c r="H101" s="1" t="s">
        <v>19</v>
      </c>
      <c r="I101" s="1" t="s">
        <v>20</v>
      </c>
      <c r="J101" s="1" t="s">
        <v>508</v>
      </c>
      <c r="K101" s="1" t="s">
        <v>22</v>
      </c>
      <c r="L101" s="1" t="str">
        <f>HYPERLINK("https://files.afu.se/Downloads/Transcripts/Mr%20UFO%20(Tim%20Beckley)/2018 09 01 - Mr UFOs Secret Files - Reach out and touch someone...FROM BEYOND!_Rzvfl7ZKXa8 - transcript (automated).pdf","Transcript Link")</f>
        <v>Transcript Link</v>
      </c>
      <c r="M101" s="2" t="str">
        <f>HYPERLINK("https://files.afu.se/Downloads/Transcripts/Mr%20UFO%20(Tim%20Beckley)/2018 09 01 - Mr UFOs Secret Files - Reach out and touch someone...FROM BEYOND!_Rzvfl7ZKXa8 - transcript (automated).pdf","Transcript Link")</f>
        <v>Transcript Link</v>
      </c>
    </row>
    <row r="102" ht="225" spans="1:13">
      <c r="A102" s="1" t="s">
        <v>509</v>
      </c>
      <c r="B102" s="1" t="s">
        <v>13</v>
      </c>
      <c r="C102" s="4" t="s">
        <v>510</v>
      </c>
      <c r="D102" s="1" t="s">
        <v>511</v>
      </c>
      <c r="E102" s="1" t="s">
        <v>512</v>
      </c>
      <c r="F102" s="4" t="s">
        <v>17</v>
      </c>
      <c r="G102" s="1" t="s">
        <v>18</v>
      </c>
      <c r="H102" s="1" t="s">
        <v>19</v>
      </c>
      <c r="I102" s="1" t="s">
        <v>20</v>
      </c>
      <c r="J102" s="1" t="s">
        <v>513</v>
      </c>
      <c r="K102" s="1" t="s">
        <v>22</v>
      </c>
      <c r="L102" s="1" t="str">
        <f>HYPERLINK("https://files.afu.se/Downloads/Transcripts/Mr%20UFO%20(Tim%20Beckley)/2018 08 31 - Mr UFOs Secret Files - UFOs, PSI and Christian Exploitation Films_yWoQNsZ7Fdg - transcript (automated).pdf","Transcript Link")</f>
        <v>Transcript Link</v>
      </c>
      <c r="M102" s="2" t="str">
        <f>HYPERLINK("https://files.afu.se/Downloads/Transcripts/Mr%20UFO%20(Tim%20Beckley)/2018 08 31 - Mr UFOs Secret Files - UFOs, PSI and Christian Exploitation Films_yWoQNsZ7Fdg - transcript (automated).pdf","Transcript Link")</f>
        <v>Transcript Link</v>
      </c>
    </row>
    <row r="103" ht="300" spans="1:13">
      <c r="A103" s="1" t="s">
        <v>514</v>
      </c>
      <c r="B103" s="1" t="s">
        <v>13</v>
      </c>
      <c r="C103" s="4" t="s">
        <v>515</v>
      </c>
      <c r="D103" s="1" t="s">
        <v>516</v>
      </c>
      <c r="E103" s="1" t="s">
        <v>517</v>
      </c>
      <c r="F103" s="4" t="s">
        <v>17</v>
      </c>
      <c r="G103" s="1" t="s">
        <v>18</v>
      </c>
      <c r="H103" s="1" t="s">
        <v>19</v>
      </c>
      <c r="I103" s="1" t="s">
        <v>20</v>
      </c>
      <c r="J103" s="1" t="s">
        <v>518</v>
      </c>
      <c r="K103" s="1" t="s">
        <v>22</v>
      </c>
      <c r="L103" s="1" t="str">
        <f>HYPERLINK("https://files.afu.se/Downloads/Transcripts/Mr%20UFO%20(Tim%20Beckley)/2018 08 18 - Mr UFOs Secret Files - Unknown Images And A Kentucky Ghost Hunter - Its Paranormal!_j-TcshSTQxk - transcript (automated).pdf","Transcript Link")</f>
        <v>Transcript Link</v>
      </c>
      <c r="M103" s="2" t="str">
        <f>HYPERLINK("https://files.afu.se/Downloads/Transcripts/Mr%20UFO%20(Tim%20Beckley)/2018 08 18 - Mr UFOs Secret Files - Unknown Images And A Kentucky Ghost Hunter - Its Paranormal!_j-TcshSTQxk - transcript (automated).pdf","Transcript Link")</f>
        <v>Transcript Link</v>
      </c>
    </row>
    <row r="104" ht="255" spans="1:13">
      <c r="A104" s="1" t="s">
        <v>519</v>
      </c>
      <c r="B104" s="1" t="s">
        <v>13</v>
      </c>
      <c r="C104" s="4" t="s">
        <v>520</v>
      </c>
      <c r="D104" s="1" t="s">
        <v>521</v>
      </c>
      <c r="E104" s="1" t="s">
        <v>522</v>
      </c>
      <c r="F104" s="4" t="s">
        <v>17</v>
      </c>
      <c r="G104" s="1" t="s">
        <v>18</v>
      </c>
      <c r="H104" s="1" t="s">
        <v>19</v>
      </c>
      <c r="I104" s="1" t="s">
        <v>20</v>
      </c>
      <c r="J104" s="1" t="s">
        <v>523</v>
      </c>
      <c r="K104" s="1" t="s">
        <v>22</v>
      </c>
      <c r="L104" s="1" t="str">
        <f>HYPERLINK("https://files.afu.se/Downloads/Transcripts/Mr%20UFO%20(Tim%20Beckley)/2018 08 17 - Mr UFOs Secret Files - UFOS, The Beatles, TM &amp; Ashtar's Command_Xoa2sA70qkQ - transcript (automated).pdf","Transcript Link")</f>
        <v>Transcript Link</v>
      </c>
      <c r="M104" s="2" t="str">
        <f>HYPERLINK("https://files.afu.se/Downloads/Transcripts/Mr%20UFO%20(Tim%20Beckley)/2018 08 17 - Mr UFOs Secret Files - UFOS, The Beatles, TM &amp; Ashtar's Command_Xoa2sA70qkQ - transcript (automated).pdf","Transcript Link")</f>
        <v>Transcript Link</v>
      </c>
    </row>
    <row r="105" ht="409.5" spans="1:13">
      <c r="A105" s="1" t="s">
        <v>519</v>
      </c>
      <c r="B105" s="1" t="s">
        <v>13</v>
      </c>
      <c r="C105" s="4" t="s">
        <v>524</v>
      </c>
      <c r="D105" s="1" t="s">
        <v>525</v>
      </c>
      <c r="E105" s="1" t="s">
        <v>526</v>
      </c>
      <c r="F105" s="4" t="s">
        <v>17</v>
      </c>
      <c r="G105" s="1" t="s">
        <v>18</v>
      </c>
      <c r="H105" s="1" t="s">
        <v>19</v>
      </c>
      <c r="I105" s="1" t="s">
        <v>20</v>
      </c>
      <c r="J105" s="1" t="s">
        <v>527</v>
      </c>
      <c r="K105" s="1" t="s">
        <v>22</v>
      </c>
      <c r="L105" s="1" t="str">
        <f>HYPERLINK("https://files.afu.se/Downloads/Transcripts/Mr%20UFO%20(Tim%20Beckley)/2018 08 17 - Mr UFOs Secret Files - Even Stranger Things with Clyde Lewis and Tim R. Swartz_-yOOixtQ0-o - transcript (automated).pdf","Transcript Link")</f>
        <v>Transcript Link</v>
      </c>
      <c r="M105" s="2" t="str">
        <f>HYPERLINK("https://files.afu.se/Downloads/Transcripts/Mr%20UFO%20(Tim%20Beckley)/2018 08 17 - Mr UFOs Secret Files - Even Stranger Things with Clyde Lewis and Tim R. Swartz_-yOOixtQ0-o - transcript (automated).pdf","Transcript Link")</f>
        <v>Transcript Link</v>
      </c>
    </row>
    <row r="106" ht="285" spans="1:13">
      <c r="A106" s="1" t="s">
        <v>519</v>
      </c>
      <c r="B106" s="1" t="s">
        <v>13</v>
      </c>
      <c r="C106" s="4" t="s">
        <v>528</v>
      </c>
      <c r="D106" s="1" t="s">
        <v>529</v>
      </c>
      <c r="E106" s="1" t="s">
        <v>530</v>
      </c>
      <c r="F106" s="4" t="s">
        <v>17</v>
      </c>
      <c r="G106" s="1" t="s">
        <v>18</v>
      </c>
      <c r="H106" s="1" t="s">
        <v>19</v>
      </c>
      <c r="I106" s="1" t="s">
        <v>20</v>
      </c>
      <c r="J106" s="1" t="s">
        <v>531</v>
      </c>
      <c r="K106" s="1" t="s">
        <v>22</v>
      </c>
      <c r="L106" s="1" t="str">
        <f>HYPERLINK("https://files.afu.se/Downloads/Transcripts/Mr%20UFO%20(Tim%20Beckley)/2018 08 17 - Mr UFOs Secret Files - Lightning Balls. And Moon Walker  Dr. Edgar Mitchell's Abduction Experiencers_ix41Ii0L9kg - transcript (automated).pdf","Transcript Link")</f>
        <v>Transcript Link</v>
      </c>
      <c r="M106" s="2" t="str">
        <f>HYPERLINK("https://files.afu.se/Downloads/Transcripts/Mr%20UFO%20(Tim%20Beckley)/2018 08 17 - Mr UFOs Secret Files - Lightning Balls. And Moon Walker  Dr. Edgar Mitchell's Abduction Experiencers_ix41Ii0L9kg - transcript (automated).pdf","Transcript Link")</f>
        <v>Transcript Link</v>
      </c>
    </row>
    <row r="107" ht="300" spans="1:13">
      <c r="A107" s="1" t="s">
        <v>532</v>
      </c>
      <c r="B107" s="1" t="s">
        <v>13</v>
      </c>
      <c r="C107" s="4" t="s">
        <v>533</v>
      </c>
      <c r="D107" s="1" t="s">
        <v>534</v>
      </c>
      <c r="E107" s="1" t="s">
        <v>535</v>
      </c>
      <c r="F107" s="4" t="s">
        <v>17</v>
      </c>
      <c r="G107" s="1" t="s">
        <v>18</v>
      </c>
      <c r="H107" s="1" t="s">
        <v>19</v>
      </c>
      <c r="I107" s="1" t="s">
        <v>20</v>
      </c>
      <c r="J107" s="1" t="s">
        <v>536</v>
      </c>
      <c r="K107" s="1" t="s">
        <v>22</v>
      </c>
      <c r="L107" s="1" t="str">
        <f>HYPERLINK("https://files.afu.se/Downloads/Transcripts/Mr%20UFO%20(Tim%20Beckley)/2018 07 21 - Mr UFOs Secret Files - Exclusive   Babushka Lady on JFK Assassination &amp; New Kecksburg UFO Secrets!!_zksFfpFdnEQ - transcript (automated).pdf","Transcript Link")</f>
        <v>Transcript Link</v>
      </c>
      <c r="M107" s="2" t="str">
        <f>HYPERLINK("https://files.afu.se/Downloads/Transcripts/Mr%20UFO%20(Tim%20Beckley)/2018 07 21 - Mr UFOs Secret Files - Exclusive   Babushka Lady on JFK Assassination &amp; New Kecksburg UFO Secrets!!_zksFfpFdnEQ - transcript (automated).pdf","Transcript Link")</f>
        <v>Transcript Link</v>
      </c>
    </row>
    <row r="108" ht="255" spans="1:13">
      <c r="A108" s="1" t="s">
        <v>537</v>
      </c>
      <c r="B108" s="1" t="s">
        <v>13</v>
      </c>
      <c r="C108" s="4" t="s">
        <v>538</v>
      </c>
      <c r="D108" s="1" t="s">
        <v>539</v>
      </c>
      <c r="E108" s="1" t="s">
        <v>540</v>
      </c>
      <c r="F108" s="4" t="s">
        <v>17</v>
      </c>
      <c r="G108" s="1" t="s">
        <v>18</v>
      </c>
      <c r="H108" s="1" t="s">
        <v>19</v>
      </c>
      <c r="I108" s="1" t="s">
        <v>20</v>
      </c>
      <c r="J108" s="1" t="s">
        <v>541</v>
      </c>
      <c r="K108" s="1" t="s">
        <v>22</v>
      </c>
      <c r="L108" s="1" t="str">
        <f>HYPERLINK("https://files.afu.se/Downloads/Transcripts/Mr%20UFO%20(Tim%20Beckley)/2018 07 16 - Mr UFOs Secret Files - Weird Cryptids  Lake Champlain's  Champ Monster meets Bigfoot Hunter_MrAFOpsGSqY - transcript (automated).pdf","Transcript Link")</f>
        <v>Transcript Link</v>
      </c>
      <c r="M108" s="2" t="str">
        <f>HYPERLINK("https://files.afu.se/Downloads/Transcripts/Mr%20UFO%20(Tim%20Beckley)/2018 07 16 - Mr UFOs Secret Files - Weird Cryptids  Lake Champlain's  Champ Monster meets Bigfoot Hunter_MrAFOpsGSqY - transcript (automated).pdf","Transcript Link")</f>
        <v>Transcript Link</v>
      </c>
    </row>
    <row r="109" ht="270" spans="1:13">
      <c r="A109" s="1" t="s">
        <v>542</v>
      </c>
      <c r="B109" s="1" t="s">
        <v>13</v>
      </c>
      <c r="C109" s="4" t="s">
        <v>543</v>
      </c>
      <c r="D109" s="1" t="s">
        <v>544</v>
      </c>
      <c r="E109" s="1" t="s">
        <v>545</v>
      </c>
      <c r="F109" s="4" t="s">
        <v>17</v>
      </c>
      <c r="G109" s="1" t="s">
        <v>18</v>
      </c>
      <c r="H109" s="1" t="s">
        <v>19</v>
      </c>
      <c r="I109" s="1" t="s">
        <v>20</v>
      </c>
      <c r="J109" s="1" t="s">
        <v>546</v>
      </c>
      <c r="K109" s="1" t="s">
        <v>22</v>
      </c>
      <c r="L109" s="1" t="str">
        <f>HYPERLINK("https://files.afu.se/Downloads/Transcripts/Mr%20UFO%20(Tim%20Beckley)/2018 07 15 - Mr UFOs Secret Files - Nikola Tesla, Otis T. Carr, and  Invisible  UFO Orbs Near Capitol Building_lATvSelHvqw - transcript (automated).pdf","Transcript Link")</f>
        <v>Transcript Link</v>
      </c>
      <c r="M109" s="2" t="str">
        <f>HYPERLINK("https://files.afu.se/Downloads/Transcripts/Mr%20UFO%20(Tim%20Beckley)/2018 07 15 - Mr UFOs Secret Files - Nikola Tesla, Otis T. Carr, and  Invisible  UFO Orbs Near Capitol Building_lATvSelHvqw - transcript (automated).pdf","Transcript Link")</f>
        <v>Transcript Link</v>
      </c>
    </row>
    <row r="110" ht="405" spans="1:13">
      <c r="A110" s="1" t="s">
        <v>542</v>
      </c>
      <c r="B110" s="1" t="s">
        <v>13</v>
      </c>
      <c r="C110" s="4" t="s">
        <v>547</v>
      </c>
      <c r="D110" s="1" t="s">
        <v>548</v>
      </c>
      <c r="E110" s="1" t="s">
        <v>549</v>
      </c>
      <c r="F110" s="4" t="s">
        <v>17</v>
      </c>
      <c r="G110" s="1" t="s">
        <v>18</v>
      </c>
      <c r="H110" s="1" t="s">
        <v>19</v>
      </c>
      <c r="I110" s="1" t="s">
        <v>20</v>
      </c>
      <c r="J110" s="1" t="s">
        <v>550</v>
      </c>
      <c r="K110" s="1" t="s">
        <v>22</v>
      </c>
      <c r="L110" s="1" t="str">
        <f>HYPERLINK("https://files.afu.se/Downloads/Transcripts/Mr%20UFO%20(Tim%20Beckley)/2018 07 15 - Mr UFOs Secret Files - Wrestling and the World of the Paranormal -- Tribute to Vivian St. John_-qirkZ58aME - transcript (automated).pdf","Transcript Link")</f>
        <v>Transcript Link</v>
      </c>
      <c r="M110" s="2" t="str">
        <f>HYPERLINK("https://files.afu.se/Downloads/Transcripts/Mr%20UFO%20(Tim%20Beckley)/2018 07 15 - Mr UFOs Secret Files - Wrestling and the World of the Paranormal -- Tribute to Vivian St. John_-qirkZ58aME - transcript (automated).pdf","Transcript Link")</f>
        <v>Transcript Link</v>
      </c>
    </row>
    <row r="111" ht="240" spans="1:13">
      <c r="A111" s="1" t="s">
        <v>542</v>
      </c>
      <c r="B111" s="1" t="s">
        <v>13</v>
      </c>
      <c r="C111" s="4" t="s">
        <v>551</v>
      </c>
      <c r="D111" s="1" t="s">
        <v>552</v>
      </c>
      <c r="E111" s="1" t="s">
        <v>553</v>
      </c>
      <c r="F111" s="4" t="s">
        <v>17</v>
      </c>
      <c r="G111" s="1" t="s">
        <v>18</v>
      </c>
      <c r="H111" s="1" t="s">
        <v>19</v>
      </c>
      <c r="I111" s="1" t="s">
        <v>20</v>
      </c>
      <c r="J111" s="1" t="s">
        <v>554</v>
      </c>
      <c r="K111" s="1" t="s">
        <v>22</v>
      </c>
      <c r="L111" s="1" t="str">
        <f>HYPERLINK("https://files.afu.se/Downloads/Transcripts/Mr%20UFO%20(Tim%20Beckley)/2018 07 15 - Mr UFOs Secret Files - Startling UFO Artifact And  UFO  Crash  Documentation!_qk4SDmYTe2g - transcript (automated).pdf","Transcript Link")</f>
        <v>Transcript Link</v>
      </c>
      <c r="M111" s="2" t="str">
        <f>HYPERLINK("https://files.afu.se/Downloads/Transcripts/Mr%20UFO%20(Tim%20Beckley)/2018 07 15 - Mr UFOs Secret Files - Startling UFO Artifact And  UFO  Crash  Documentation!_qk4SDmYTe2g - transcript (automated).pdf","Transcript Link")</f>
        <v>Transcript Link</v>
      </c>
    </row>
    <row r="112" ht="285" spans="1:13">
      <c r="A112" s="1" t="s">
        <v>555</v>
      </c>
      <c r="B112" s="1" t="s">
        <v>13</v>
      </c>
      <c r="C112" s="4" t="s">
        <v>556</v>
      </c>
      <c r="D112" s="1" t="s">
        <v>557</v>
      </c>
      <c r="E112" s="1" t="s">
        <v>558</v>
      </c>
      <c r="F112" s="4" t="s">
        <v>17</v>
      </c>
      <c r="G112" s="1" t="s">
        <v>18</v>
      </c>
      <c r="H112" s="1" t="s">
        <v>19</v>
      </c>
      <c r="I112" s="1" t="s">
        <v>20</v>
      </c>
      <c r="J112" s="1" t="s">
        <v>559</v>
      </c>
      <c r="K112" s="1" t="s">
        <v>22</v>
      </c>
      <c r="L112" s="1" t="str">
        <f>HYPERLINK("https://files.afu.se/Downloads/Transcripts/Mr%20UFO%20(Tim%20Beckley)/2018 06 18 - Mr UFOs Secret Files - Fickle Finger Of The Paranormal - Kudos to John Keel_Gin5im7mxx8 - transcript (automated).pdf","Transcript Link")</f>
        <v>Transcript Link</v>
      </c>
      <c r="M112" s="2" t="str">
        <f>HYPERLINK("https://files.afu.se/Downloads/Transcripts/Mr%20UFO%20(Tim%20Beckley)/2018 06 18 - Mr UFOs Secret Files - Fickle Finger Of The Paranormal - Kudos to John Keel_Gin5im7mxx8 - transcript (automated).pdf","Transcript Link")</f>
        <v>Transcript Link</v>
      </c>
    </row>
    <row r="113" ht="409.5" spans="1:13">
      <c r="A113" s="1" t="s">
        <v>560</v>
      </c>
      <c r="B113" s="1" t="s">
        <v>13</v>
      </c>
      <c r="C113" s="4" t="s">
        <v>561</v>
      </c>
      <c r="D113" s="1" t="s">
        <v>562</v>
      </c>
      <c r="E113" s="1" t="s">
        <v>563</v>
      </c>
      <c r="F113" s="4" t="s">
        <v>17</v>
      </c>
      <c r="G113" s="1" t="s">
        <v>18</v>
      </c>
      <c r="H113" s="1" t="s">
        <v>19</v>
      </c>
      <c r="I113" s="1" t="s">
        <v>20</v>
      </c>
      <c r="J113" s="1" t="s">
        <v>564</v>
      </c>
      <c r="K113" s="1" t="s">
        <v>22</v>
      </c>
      <c r="L113" s="1" t="str">
        <f>HYPERLINK("https://files.afu.se/Downloads/Transcripts/Mr%20UFO%20(Tim%20Beckley)/2018 06 16 - Mr UFOs Secret Files - Evil Aliens! UFO Hostilities! Fiery Radioactive  Burns!_3TSAnmOK5NQ - transcript (automated).pdf","Transcript Link")</f>
        <v>Transcript Link</v>
      </c>
      <c r="M113" s="2" t="str">
        <f>HYPERLINK("https://files.afu.se/Downloads/Transcripts/Mr%20UFO%20(Tim%20Beckley)/2018 06 16 - Mr UFOs Secret Files - Evil Aliens! UFO Hostilities! Fiery Radioactive  Burns!_3TSAnmOK5NQ - transcript (automated).pdf","Transcript Link")</f>
        <v>Transcript Link</v>
      </c>
    </row>
    <row r="114" ht="285" spans="1:13">
      <c r="A114" s="1" t="s">
        <v>565</v>
      </c>
      <c r="B114" s="1" t="s">
        <v>13</v>
      </c>
      <c r="C114" s="4" t="s">
        <v>566</v>
      </c>
      <c r="D114" s="1" t="s">
        <v>567</v>
      </c>
      <c r="E114" s="1" t="s">
        <v>568</v>
      </c>
      <c r="F114" s="4" t="s">
        <v>17</v>
      </c>
      <c r="G114" s="1" t="s">
        <v>18</v>
      </c>
      <c r="H114" s="1" t="s">
        <v>19</v>
      </c>
      <c r="I114" s="1" t="s">
        <v>20</v>
      </c>
      <c r="J114" s="1" t="s">
        <v>569</v>
      </c>
      <c r="K114" s="1" t="s">
        <v>22</v>
      </c>
      <c r="L114" s="1" t="str">
        <f>HYPERLINK("https://files.afu.se/Downloads/Transcripts/Mr%20UFO%20(Tim%20Beckley)/2018 06 12 - Mr UFOs Secret Files - UFO Hostilities! Evil Alien Agenda! Revelations of  Ex CIA Man!_gimE4KskeAs - transcript (automated).pdf","Transcript Link")</f>
        <v>Transcript Link</v>
      </c>
      <c r="M114" s="2" t="str">
        <f>HYPERLINK("https://files.afu.se/Downloads/Transcripts/Mr%20UFO%20(Tim%20Beckley)/2018 06 12 - Mr UFOs Secret Files - UFO Hostilities! Evil Alien Agenda! Revelations of  Ex CIA Man!_gimE4KskeAs - transcript (automated).pdf","Transcript Link")</f>
        <v>Transcript Link</v>
      </c>
    </row>
    <row r="115" ht="409.5" spans="1:13">
      <c r="A115" s="1" t="s">
        <v>565</v>
      </c>
      <c r="B115" s="1" t="s">
        <v>13</v>
      </c>
      <c r="C115" s="4" t="s">
        <v>570</v>
      </c>
      <c r="D115" s="1" t="s">
        <v>571</v>
      </c>
      <c r="E115" s="1" t="s">
        <v>572</v>
      </c>
      <c r="F115" s="4" t="s">
        <v>17</v>
      </c>
      <c r="G115" s="1" t="s">
        <v>18</v>
      </c>
      <c r="H115" s="1" t="s">
        <v>19</v>
      </c>
      <c r="I115" s="1" t="s">
        <v>20</v>
      </c>
      <c r="J115" s="1" t="s">
        <v>573</v>
      </c>
      <c r="K115" s="1" t="s">
        <v>22</v>
      </c>
      <c r="L115" s="1" t="str">
        <f>HYPERLINK("https://files.afu.se/Downloads/Transcripts/Mr%20UFO%20(Tim%20Beckley)/2018 06 12 - Mr UFOs Secret Files - Men of Mystery  Nikola Tesla and Otis T. Carr_ncwkS75BP-Y - transcript (automated).pdf","Transcript Link")</f>
        <v>Transcript Link</v>
      </c>
      <c r="M115" s="2" t="str">
        <f>HYPERLINK("https://files.afu.se/Downloads/Transcripts/Mr%20UFO%20(Tim%20Beckley)/2018 06 12 - Mr UFOs Secret Files - Men of Mystery  Nikola Tesla and Otis T. Carr_ncwkS75BP-Y - transcript (automated).pdf","Transcript Link")</f>
        <v>Transcript Link</v>
      </c>
    </row>
    <row r="116" ht="300" spans="1:13">
      <c r="A116" s="1" t="s">
        <v>574</v>
      </c>
      <c r="B116" s="1" t="s">
        <v>13</v>
      </c>
      <c r="C116" s="4" t="s">
        <v>575</v>
      </c>
      <c r="D116" s="1" t="s">
        <v>576</v>
      </c>
      <c r="E116" s="1" t="s">
        <v>577</v>
      </c>
      <c r="F116" s="4" t="s">
        <v>17</v>
      </c>
      <c r="G116" s="1" t="s">
        <v>18</v>
      </c>
      <c r="H116" s="1" t="s">
        <v>19</v>
      </c>
      <c r="I116" s="1" t="s">
        <v>20</v>
      </c>
      <c r="J116" s="1" t="s">
        <v>578</v>
      </c>
      <c r="K116" s="1" t="s">
        <v>22</v>
      </c>
      <c r="L116" s="1" t="str">
        <f>HYPERLINK("https://files.afu.se/Downloads/Transcripts/Mr%20UFO%20(Tim%20Beckley)/2018 06 11 - Mr UFOs Secret Files - Dirty Ghost Box and the Flying Saint__lABbSJYWoU - transcript (automated).pdf","Transcript Link")</f>
        <v>Transcript Link</v>
      </c>
      <c r="M116" s="2" t="str">
        <f>HYPERLINK("https://files.afu.se/Downloads/Transcripts/Mr%20UFO%20(Tim%20Beckley)/2018 06 11 - Mr UFOs Secret Files - Dirty Ghost Box and the Flying Saint__lABbSJYWoU - transcript (automated).pdf","Transcript Link")</f>
        <v>Transcript Link</v>
      </c>
    </row>
    <row r="117" ht="165" spans="1:13">
      <c r="A117" s="1" t="s">
        <v>574</v>
      </c>
      <c r="B117" s="1" t="s">
        <v>13</v>
      </c>
      <c r="C117" s="4" t="s">
        <v>579</v>
      </c>
      <c r="D117" s="1" t="s">
        <v>580</v>
      </c>
      <c r="E117" s="1" t="s">
        <v>581</v>
      </c>
      <c r="F117" s="4" t="s">
        <v>17</v>
      </c>
      <c r="G117" s="1" t="s">
        <v>18</v>
      </c>
      <c r="H117" s="1" t="s">
        <v>19</v>
      </c>
      <c r="I117" s="1" t="s">
        <v>20</v>
      </c>
      <c r="J117" s="1" t="s">
        <v>582</v>
      </c>
      <c r="K117" s="1" t="s">
        <v>22</v>
      </c>
      <c r="L117" s="1" t="str">
        <f>HYPERLINK("https://files.afu.se/Downloads/Transcripts/Mr%20UFO%20(Tim%20Beckley)/2018 06 11 - Mr UFOs Secret Files - Famous Cases! Aurora UFO Crash to the Hill's Abduction_QSvVDq7mXbk - transcript (automated).pdf","Transcript Link")</f>
        <v>Transcript Link</v>
      </c>
      <c r="M117" s="2" t="str">
        <f>HYPERLINK("https://files.afu.se/Downloads/Transcripts/Mr%20UFO%20(Tim%20Beckley)/2018 06 11 - Mr UFOs Secret Files - Famous Cases! Aurora UFO Crash to the Hill's Abduction_QSvVDq7mXbk - transcript (automated).pdf","Transcript Link")</f>
        <v>Transcript Link</v>
      </c>
    </row>
    <row r="118" ht="285" spans="1:13">
      <c r="A118" s="1" t="s">
        <v>583</v>
      </c>
      <c r="B118" s="1" t="s">
        <v>13</v>
      </c>
      <c r="C118" s="4" t="s">
        <v>584</v>
      </c>
      <c r="D118" s="1" t="s">
        <v>585</v>
      </c>
      <c r="E118" s="1" t="s">
        <v>586</v>
      </c>
      <c r="F118" s="4" t="s">
        <v>17</v>
      </c>
      <c r="G118" s="1" t="s">
        <v>18</v>
      </c>
      <c r="H118" s="1" t="s">
        <v>19</v>
      </c>
      <c r="I118" s="1" t="s">
        <v>20</v>
      </c>
      <c r="J118" s="1" t="s">
        <v>587</v>
      </c>
      <c r="K118" s="1" t="s">
        <v>22</v>
      </c>
      <c r="L118" s="1" t="str">
        <f>HYPERLINK("https://files.afu.se/Downloads/Transcripts/Mr%20UFO%20(Tim%20Beckley)/2018 05 18 - Mr UFOs Secret Files - Night Seige  Big Cats and Giant Monsters (Flatwoods Included!)_JhD3iIkPsqY - transcript (automated).pdf","Transcript Link")</f>
        <v>Transcript Link</v>
      </c>
      <c r="M118" s="2" t="str">
        <f>HYPERLINK("https://files.afu.se/Downloads/Transcripts/Mr%20UFO%20(Tim%20Beckley)/2018 05 18 - Mr UFOs Secret Files - Night Seige  Big Cats and Giant Monsters (Flatwoods Included!)_JhD3iIkPsqY - transcript (automated).pdf","Transcript Link")</f>
        <v>Transcript Link</v>
      </c>
    </row>
    <row r="119" ht="409.5" spans="1:13">
      <c r="A119" s="1" t="s">
        <v>588</v>
      </c>
      <c r="B119" s="1" t="s">
        <v>13</v>
      </c>
      <c r="C119" s="4" t="s">
        <v>589</v>
      </c>
      <c r="D119" s="1" t="s">
        <v>590</v>
      </c>
      <c r="E119" s="1" t="s">
        <v>591</v>
      </c>
      <c r="F119" s="4" t="s">
        <v>17</v>
      </c>
      <c r="G119" s="1" t="s">
        <v>18</v>
      </c>
      <c r="H119" s="1" t="s">
        <v>19</v>
      </c>
      <c r="I119" s="1" t="s">
        <v>20</v>
      </c>
      <c r="J119" s="1" t="s">
        <v>592</v>
      </c>
      <c r="K119" s="1" t="s">
        <v>22</v>
      </c>
      <c r="L119" s="1" t="str">
        <f>HYPERLINK("https://files.afu.se/Downloads/Transcripts/Mr%20UFO%20(Tim%20Beckley)/2018 05 11 - Mr UFOs Secret Files - BRAD STEIGER'S FINAL INTERVIEW! PIONEERING UFOLOGST AND PSI RESEARCHER_mMQZBNrtMcc - transcript (automated).pdf","Transcript Link")</f>
        <v>Transcript Link</v>
      </c>
      <c r="M119" s="2" t="str">
        <f>HYPERLINK("https://files.afu.se/Downloads/Transcripts/Mr%20UFO%20(Tim%20Beckley)/2018 05 11 - Mr UFOs Secret Files - BRAD STEIGER'S FINAL INTERVIEW! PIONEERING UFOLOGST AND PSI RESEARCHER_mMQZBNrtMcc - transcript (automated).pdf","Transcript Link")</f>
        <v>Transcript Link</v>
      </c>
    </row>
    <row r="120" ht="315" spans="1:13">
      <c r="A120" s="1" t="s">
        <v>588</v>
      </c>
      <c r="B120" s="1" t="s">
        <v>13</v>
      </c>
      <c r="C120" s="4" t="s">
        <v>593</v>
      </c>
      <c r="D120" s="1" t="s">
        <v>594</v>
      </c>
      <c r="E120" s="1" t="s">
        <v>595</v>
      </c>
      <c r="F120" s="4" t="s">
        <v>17</v>
      </c>
      <c r="G120" s="1" t="s">
        <v>18</v>
      </c>
      <c r="H120" s="1" t="s">
        <v>19</v>
      </c>
      <c r="I120" s="1" t="s">
        <v>20</v>
      </c>
      <c r="J120" s="1" t="s">
        <v>596</v>
      </c>
      <c r="K120" s="1" t="s">
        <v>22</v>
      </c>
      <c r="L120" s="1" t="str">
        <f>HYPERLINK("https://files.afu.se/Downloads/Transcripts/Mr%20UFO%20(Tim%20Beckley)/2018 05 11 - Mr UFOs Secret Files - BRAD STEIGER TRIBUTE  50 Years Of PSI Memories_RpcOad3Cs4s - transcript (automated).pdf","Transcript Link")</f>
        <v>Transcript Link</v>
      </c>
      <c r="M120" s="2" t="str">
        <f>HYPERLINK("https://files.afu.se/Downloads/Transcripts/Mr%20UFO%20(Tim%20Beckley)/2018 05 11 - Mr UFOs Secret Files - BRAD STEIGER TRIBUTE  50 Years Of PSI Memories_RpcOad3Cs4s - transcript (automated).pdf","Transcript Link")</f>
        <v>Transcript Link</v>
      </c>
    </row>
    <row r="121" ht="210" spans="1:13">
      <c r="A121" s="1" t="s">
        <v>597</v>
      </c>
      <c r="B121" s="1" t="s">
        <v>13</v>
      </c>
      <c r="C121" s="4" t="s">
        <v>598</v>
      </c>
      <c r="D121" s="1" t="s">
        <v>599</v>
      </c>
      <c r="E121" s="1" t="s">
        <v>600</v>
      </c>
      <c r="F121" s="4" t="s">
        <v>17</v>
      </c>
      <c r="G121" s="1" t="s">
        <v>18</v>
      </c>
      <c r="H121" s="1" t="s">
        <v>19</v>
      </c>
      <c r="I121" s="1" t="s">
        <v>20</v>
      </c>
      <c r="J121" s="1" t="s">
        <v>601</v>
      </c>
      <c r="K121" s="1" t="s">
        <v>22</v>
      </c>
      <c r="L121" s="1" t="str">
        <f>HYPERLINK("https://files.afu.se/Downloads/Transcripts/Mr%20UFO%20(Tim%20Beckley)/2018 05 06 - Mr UFOs Secret Files - It's A Mad, Mad Occult Tea Party - Afraid To Take A Sip _H8AWpe3kdh8 - transcript (automated).pdf","Transcript Link")</f>
        <v>Transcript Link</v>
      </c>
      <c r="M121" s="2" t="str">
        <f>HYPERLINK("https://files.afu.se/Downloads/Transcripts/Mr%20UFO%20(Tim%20Beckley)/2018 05 06 - Mr UFOs Secret Files - It's A Mad, Mad Occult Tea Party - Afraid To Take A Sip _H8AWpe3kdh8 - transcript (automated).pdf","Transcript Link")</f>
        <v>Transcript Link</v>
      </c>
    </row>
    <row r="122" ht="150" spans="1:13">
      <c r="A122" s="1" t="s">
        <v>597</v>
      </c>
      <c r="B122" s="1" t="s">
        <v>13</v>
      </c>
      <c r="C122" s="4" t="s">
        <v>602</v>
      </c>
      <c r="D122" s="1" t="s">
        <v>603</v>
      </c>
      <c r="E122" s="1" t="s">
        <v>604</v>
      </c>
      <c r="F122" s="4" t="s">
        <v>17</v>
      </c>
      <c r="G122" s="1" t="s">
        <v>18</v>
      </c>
      <c r="H122" s="1" t="s">
        <v>19</v>
      </c>
      <c r="I122" s="1" t="s">
        <v>20</v>
      </c>
      <c r="J122" s="1" t="s">
        <v>605</v>
      </c>
      <c r="K122" s="1" t="s">
        <v>22</v>
      </c>
      <c r="L122" s="1" t="str">
        <f>HYPERLINK("https://files.afu.se/Downloads/Transcripts/Mr%20UFO%20(Tim%20Beckley)/2018 05 06 - Mr UFOs Secret Files - Doing The Monster Mash  Dogman, Whitehall, Bray Road, Mothman_3gXzml1yvQc - transcript (automated).pdf","Transcript Link")</f>
        <v>Transcript Link</v>
      </c>
      <c r="M122" s="2" t="str">
        <f>HYPERLINK("https://files.afu.se/Downloads/Transcripts/Mr%20UFO%20(Tim%20Beckley)/2018 05 06 - Mr UFOs Secret Files - Doing The Monster Mash  Dogman, Whitehall, Bray Road, Mothman_3gXzml1yvQc - transcript (automated).pdf","Transcript Link")</f>
        <v>Transcript Link</v>
      </c>
    </row>
    <row r="123" ht="330" spans="1:13">
      <c r="A123" s="1" t="s">
        <v>606</v>
      </c>
      <c r="B123" s="1" t="s">
        <v>13</v>
      </c>
      <c r="C123" s="4" t="s">
        <v>607</v>
      </c>
      <c r="D123" s="1" t="s">
        <v>608</v>
      </c>
      <c r="E123" s="1" t="s">
        <v>609</v>
      </c>
      <c r="F123" s="4" t="s">
        <v>17</v>
      </c>
      <c r="G123" s="1" t="s">
        <v>18</v>
      </c>
      <c r="H123" s="1" t="s">
        <v>19</v>
      </c>
      <c r="I123" s="1" t="s">
        <v>20</v>
      </c>
      <c r="J123" s="1" t="s">
        <v>610</v>
      </c>
      <c r="K123" s="1" t="s">
        <v>22</v>
      </c>
      <c r="L123" s="1" t="str">
        <f>HYPERLINK("https://files.afu.se/Downloads/Transcripts/Mr%20UFO%20(Tim%20Beckley)/2018 04 21 - Mr UFOs Secret Files - THE WHITE BUFFALO MEETS THE MARTIANS_ZHoHpJTx4ZA - transcript (automated).pdf","Transcript Link")</f>
        <v>Transcript Link</v>
      </c>
      <c r="M123" s="2" t="str">
        <f>HYPERLINK("https://files.afu.se/Downloads/Transcripts/Mr%20UFO%20(Tim%20Beckley)/2018 04 21 - Mr UFOs Secret Files - THE WHITE BUFFALO MEETS THE MARTIANS_ZHoHpJTx4ZA - transcript (automated).pdf","Transcript Link")</f>
        <v>Transcript Link</v>
      </c>
    </row>
    <row r="124" ht="210" spans="1:13">
      <c r="A124" s="1" t="s">
        <v>611</v>
      </c>
      <c r="B124" s="1" t="s">
        <v>13</v>
      </c>
      <c r="C124" s="4" t="s">
        <v>612</v>
      </c>
      <c r="D124" s="1" t="s">
        <v>613</v>
      </c>
      <c r="E124" s="1" t="s">
        <v>614</v>
      </c>
      <c r="F124" s="4" t="s">
        <v>17</v>
      </c>
      <c r="G124" s="1" t="s">
        <v>18</v>
      </c>
      <c r="H124" s="1" t="s">
        <v>19</v>
      </c>
      <c r="I124" s="1" t="s">
        <v>20</v>
      </c>
      <c r="J124" s="1" t="s">
        <v>615</v>
      </c>
      <c r="K124" s="1" t="s">
        <v>22</v>
      </c>
      <c r="L124" s="1" t="str">
        <f>HYPERLINK("https://files.afu.se/Downloads/Transcripts/Mr%20UFO%20(Tim%20Beckley)/2018 04 14 - Mr UFOs Secret Files - Our Strange and Mysterious World with Stephen Sindoni and Jason Jarrell_EcUq0igT9kQ - transcript (automated).pdf","Transcript Link")</f>
        <v>Transcript Link</v>
      </c>
      <c r="M124" s="2" t="str">
        <f>HYPERLINK("https://files.afu.se/Downloads/Transcripts/Mr%20UFO%20(Tim%20Beckley)/2018 04 14 - Mr UFOs Secret Files - Our Strange and Mysterious World with Stephen Sindoni and Jason Jarrell_EcUq0igT9kQ - transcript (automated).pdf","Transcript Link")</f>
        <v>Transcript Link</v>
      </c>
    </row>
    <row r="125" ht="240" spans="1:13">
      <c r="A125" s="1" t="s">
        <v>616</v>
      </c>
      <c r="B125" s="1" t="s">
        <v>13</v>
      </c>
      <c r="C125" s="4" t="s">
        <v>617</v>
      </c>
      <c r="D125" s="1" t="s">
        <v>618</v>
      </c>
      <c r="E125" s="1" t="s">
        <v>619</v>
      </c>
      <c r="F125" s="4" t="s">
        <v>17</v>
      </c>
      <c r="G125" s="1" t="s">
        <v>18</v>
      </c>
      <c r="H125" s="1" t="s">
        <v>19</v>
      </c>
      <c r="I125" s="1" t="s">
        <v>20</v>
      </c>
      <c r="J125" s="1" t="s">
        <v>620</v>
      </c>
      <c r="K125" s="1" t="s">
        <v>22</v>
      </c>
      <c r="L125" s="1" t="str">
        <f>HYPERLINK("https://files.afu.se/Downloads/Transcripts/Mr%20UFO%20(Tim%20Beckley)/2018 04 11 - Mr UFOs Secret Files - Helen Duncan - Outstanding  Physical Medium  Witch  Spy  Hoaxer _Mh1AncZnB5M - transcript (automated).pdf","Transcript Link")</f>
        <v>Transcript Link</v>
      </c>
      <c r="M125" s="2" t="str">
        <f>HYPERLINK("https://files.afu.se/Downloads/Transcripts/Mr%20UFO%20(Tim%20Beckley)/2018 04 11 - Mr UFOs Secret Files - Helen Duncan - Outstanding  Physical Medium  Witch  Spy  Hoaxer _Mh1AncZnB5M - transcript (automated).pdf","Transcript Link")</f>
        <v>Transcript Link</v>
      </c>
    </row>
    <row r="126" ht="285" spans="1:13">
      <c r="A126" s="1" t="s">
        <v>621</v>
      </c>
      <c r="B126" s="1" t="s">
        <v>13</v>
      </c>
      <c r="C126" s="4" t="s">
        <v>622</v>
      </c>
      <c r="D126" s="1" t="s">
        <v>623</v>
      </c>
      <c r="E126" s="1" t="s">
        <v>624</v>
      </c>
      <c r="F126" s="4" t="s">
        <v>17</v>
      </c>
      <c r="G126" s="1" t="s">
        <v>18</v>
      </c>
      <c r="H126" s="1" t="s">
        <v>19</v>
      </c>
      <c r="I126" s="1" t="s">
        <v>20</v>
      </c>
      <c r="J126" s="1" t="s">
        <v>625</v>
      </c>
      <c r="K126" s="1" t="s">
        <v>22</v>
      </c>
      <c r="L126" s="1" t="str">
        <f>HYPERLINK("https://files.afu.se/Downloads/Transcripts/Mr%20UFO%20(Tim%20Beckley)/2018 04 03 - Mr UFOs Secret Files - Surfing With The  Aliens  UFO Rock  N' Roll Hookup__K-3ZdrzChs - transcript (automated).pdf","Transcript Link")</f>
        <v>Transcript Link</v>
      </c>
      <c r="M126" s="2" t="str">
        <f>HYPERLINK("https://files.afu.se/Downloads/Transcripts/Mr%20UFO%20(Tim%20Beckley)/2018 04 03 - Mr UFOs Secret Files - Surfing With The  Aliens  UFO Rock  N' Roll Hookup__K-3ZdrzChs - transcript (automated).pdf","Transcript Link")</f>
        <v>Transcript Link</v>
      </c>
    </row>
    <row r="127" ht="240" spans="1:13">
      <c r="A127" s="1" t="s">
        <v>626</v>
      </c>
      <c r="B127" s="1" t="s">
        <v>13</v>
      </c>
      <c r="C127" s="4" t="s">
        <v>627</v>
      </c>
      <c r="D127" s="1" t="s">
        <v>628</v>
      </c>
      <c r="E127" s="1" t="s">
        <v>629</v>
      </c>
      <c r="F127" s="4" t="s">
        <v>17</v>
      </c>
      <c r="G127" s="1" t="s">
        <v>18</v>
      </c>
      <c r="H127" s="1" t="s">
        <v>19</v>
      </c>
      <c r="I127" s="1" t="s">
        <v>20</v>
      </c>
      <c r="J127" s="1" t="s">
        <v>630</v>
      </c>
      <c r="K127" s="1" t="s">
        <v>22</v>
      </c>
      <c r="L127" s="1" t="str">
        <f>HYPERLINK("https://files.afu.se/Downloads/Transcripts/Mr%20UFO%20(Tim%20Beckley)/2018 03 27 - Mr UFOs Secret Files - Screwing with the Aliens-- Uplifting Experience or... _bKAr9Srnc84 - transcript (automated).pdf","Transcript Link")</f>
        <v>Transcript Link</v>
      </c>
      <c r="M127" s="2" t="str">
        <f>HYPERLINK("https://files.afu.se/Downloads/Transcripts/Mr%20UFO%20(Tim%20Beckley)/2018 03 27 - Mr UFOs Secret Files - Screwing with the Aliens-- Uplifting Experience or... _bKAr9Srnc84 - transcript (automated).pdf","Transcript Link")</f>
        <v>Transcript Link</v>
      </c>
    </row>
    <row r="128" ht="210" spans="1:13">
      <c r="A128" s="1" t="s">
        <v>631</v>
      </c>
      <c r="B128" s="1" t="s">
        <v>13</v>
      </c>
      <c r="C128" s="4" t="s">
        <v>632</v>
      </c>
      <c r="D128" s="1" t="s">
        <v>633</v>
      </c>
      <c r="E128" s="1" t="s">
        <v>634</v>
      </c>
      <c r="F128" s="4" t="s">
        <v>17</v>
      </c>
      <c r="G128" s="1" t="s">
        <v>18</v>
      </c>
      <c r="H128" s="1" t="s">
        <v>19</v>
      </c>
      <c r="I128" s="1" t="s">
        <v>20</v>
      </c>
      <c r="J128" s="1" t="s">
        <v>635</v>
      </c>
      <c r="K128" s="1" t="s">
        <v>22</v>
      </c>
      <c r="L128" s="1" t="str">
        <f>HYPERLINK("https://files.afu.se/Downloads/Transcripts/Mr%20UFO%20(Tim%20Beckley)/2018 03 17 - Mr UFOs Secret Files - See The Future, And Cross Your Fingers  OK _vEy9VQrf8vM - transcript (automated).pdf","Transcript Link")</f>
        <v>Transcript Link</v>
      </c>
      <c r="M128" s="2" t="str">
        <f>HYPERLINK("https://files.afu.se/Downloads/Transcripts/Mr%20UFO%20(Tim%20Beckley)/2018 03 17 - Mr UFOs Secret Files - See The Future, And Cross Your Fingers  OK _vEy9VQrf8vM - transcript (automated).pdf","Transcript Link")</f>
        <v>Transcript Link</v>
      </c>
    </row>
    <row r="129" ht="270" spans="1:13">
      <c r="A129" s="1" t="s">
        <v>636</v>
      </c>
      <c r="B129" s="1" t="s">
        <v>13</v>
      </c>
      <c r="C129" s="4" t="s">
        <v>637</v>
      </c>
      <c r="D129" s="1" t="s">
        <v>638</v>
      </c>
      <c r="E129" s="1" t="s">
        <v>639</v>
      </c>
      <c r="F129" s="4" t="s">
        <v>17</v>
      </c>
      <c r="G129" s="1" t="s">
        <v>18</v>
      </c>
      <c r="H129" s="1" t="s">
        <v>19</v>
      </c>
      <c r="I129" s="1" t="s">
        <v>20</v>
      </c>
      <c r="J129" s="1" t="s">
        <v>640</v>
      </c>
      <c r="K129" s="1" t="s">
        <v>22</v>
      </c>
      <c r="L129" s="1" t="str">
        <f>HYPERLINK("https://files.afu.se/Downloads/Transcripts/Mr%20UFO%20(Tim%20Beckley)/2018 03 10 - Mr UFOs Secret Files - SLENDERMAN EXPOSED! SPOOKY HAUNTED ARTIFACTS!_tnrlw7QxSQw - transcript (automated).pdf","Transcript Link")</f>
        <v>Transcript Link</v>
      </c>
      <c r="M129" s="2" t="str">
        <f>HYPERLINK("https://files.afu.se/Downloads/Transcripts/Mr%20UFO%20(Tim%20Beckley)/2018 03 10 - Mr UFOs Secret Files - SLENDERMAN EXPOSED! SPOOKY HAUNTED ARTIFACTS!_tnrlw7QxSQw - transcript (automated).pdf","Transcript Link")</f>
        <v>Transcript Link</v>
      </c>
    </row>
    <row r="130" ht="225" spans="1:13">
      <c r="A130" s="1" t="s">
        <v>641</v>
      </c>
      <c r="B130" s="1" t="s">
        <v>13</v>
      </c>
      <c r="C130" s="4" t="s">
        <v>642</v>
      </c>
      <c r="D130" s="1" t="s">
        <v>643</v>
      </c>
      <c r="E130" s="1" t="s">
        <v>644</v>
      </c>
      <c r="F130" s="4" t="s">
        <v>17</v>
      </c>
      <c r="G130" s="1" t="s">
        <v>18</v>
      </c>
      <c r="H130" s="1" t="s">
        <v>19</v>
      </c>
      <c r="I130" s="1" t="s">
        <v>20</v>
      </c>
      <c r="J130" s="1" t="s">
        <v>645</v>
      </c>
      <c r="K130" s="1" t="s">
        <v>22</v>
      </c>
      <c r="L130" s="1" t="str">
        <f>HYPERLINK("https://files.afu.se/Downloads/Transcripts/Mr%20UFO%20(Tim%20Beckley)/2018 03 03 - Mr UFOs Secret Files - Traveling the  Twilight Zone  of Space And Time_IpNbU3Z9CI0 - transcript (automated).pdf","Transcript Link")</f>
        <v>Transcript Link</v>
      </c>
      <c r="M130" s="2" t="str">
        <f>HYPERLINK("https://files.afu.se/Downloads/Transcripts/Mr%20UFO%20(Tim%20Beckley)/2018 03 03 - Mr UFOs Secret Files - Traveling the  Twilight Zone  of Space And Time_IpNbU3Z9CI0 - transcript (automated).pdf","Transcript Link")</f>
        <v>Transcript Link</v>
      </c>
    </row>
    <row r="131" ht="270" spans="1:13">
      <c r="A131" s="1" t="s">
        <v>646</v>
      </c>
      <c r="B131" s="1" t="s">
        <v>13</v>
      </c>
      <c r="C131" s="4" t="s">
        <v>647</v>
      </c>
      <c r="D131" s="1" t="s">
        <v>648</v>
      </c>
      <c r="E131" s="1" t="s">
        <v>649</v>
      </c>
      <c r="F131" s="4" t="s">
        <v>17</v>
      </c>
      <c r="G131" s="1" t="s">
        <v>18</v>
      </c>
      <c r="H131" s="1" t="s">
        <v>19</v>
      </c>
      <c r="I131" s="1" t="s">
        <v>20</v>
      </c>
      <c r="J131" s="1" t="s">
        <v>650</v>
      </c>
      <c r="K131" s="1" t="s">
        <v>22</v>
      </c>
      <c r="L131" s="1" t="str">
        <f>HYPERLINK("https://files.afu.se/Downloads/Transcripts/Mr%20UFO%20(Tim%20Beckley)/2018 02 26 - Mr UFOs Secret Files - Paranormal Slime  Ghostbusters, Ectoplasm, Ultra-Terrestrials, Alien  Orbs_tHE8O66SzPI - transcript (automated).pdf","Transcript Link")</f>
        <v>Transcript Link</v>
      </c>
      <c r="M131" s="2" t="str">
        <f>HYPERLINK("https://files.afu.se/Downloads/Transcripts/Mr%20UFO%20(Tim%20Beckley)/2018 02 26 - Mr UFOs Secret Files - Paranormal Slime  Ghostbusters, Ectoplasm, Ultra-Terrestrials, Alien  Orbs_tHE8O66SzPI - transcript (automated).pdf","Transcript Link")</f>
        <v>Transcript Link</v>
      </c>
    </row>
    <row r="132" ht="300" spans="1:13">
      <c r="A132" s="1" t="s">
        <v>651</v>
      </c>
      <c r="B132" s="1" t="s">
        <v>13</v>
      </c>
      <c r="C132" s="4" t="s">
        <v>652</v>
      </c>
      <c r="D132" s="1" t="s">
        <v>653</v>
      </c>
      <c r="E132" s="1" t="s">
        <v>654</v>
      </c>
      <c r="F132" s="4" t="s">
        <v>17</v>
      </c>
      <c r="G132" s="1" t="s">
        <v>18</v>
      </c>
      <c r="H132" s="1" t="s">
        <v>19</v>
      </c>
      <c r="I132" s="1" t="s">
        <v>20</v>
      </c>
      <c r="J132" s="1" t="s">
        <v>655</v>
      </c>
      <c r="K132" s="1" t="s">
        <v>22</v>
      </c>
      <c r="L132" s="1" t="str">
        <f>HYPERLINK("https://files.afu.se/Downloads/Transcripts/Mr%20UFO%20(Tim%20Beckley)/2018 02 17 - Mr UFOs Secret Files - Dowsing,  Ley Lines, Energy Grids, the “Black Box” Ultra-Dimensional Beings_5anuvu9rozk - transcript (automated).pdf","Transcript Link")</f>
        <v>Transcript Link</v>
      </c>
      <c r="M132" s="2" t="str">
        <f>HYPERLINK("https://files.afu.se/Downloads/Transcripts/Mr%20UFO%20(Tim%20Beckley)/2018 02 17 - Mr UFOs Secret Files - Dowsing,  Ley Lines, Energy Grids, the “Black Box” Ultra-Dimensional Beings_5anuvu9rozk - transcript (automated).pdf","Transcript Link")</f>
        <v>Transcript Link</v>
      </c>
    </row>
    <row r="133" ht="300" spans="1:13">
      <c r="A133" s="1" t="s">
        <v>656</v>
      </c>
      <c r="B133" s="1" t="s">
        <v>13</v>
      </c>
      <c r="C133" s="4" t="s">
        <v>657</v>
      </c>
      <c r="D133" s="1" t="s">
        <v>658</v>
      </c>
      <c r="E133" s="1" t="s">
        <v>659</v>
      </c>
      <c r="F133" s="4" t="s">
        <v>17</v>
      </c>
      <c r="G133" s="1" t="s">
        <v>18</v>
      </c>
      <c r="H133" s="1" t="s">
        <v>19</v>
      </c>
      <c r="I133" s="1" t="s">
        <v>20</v>
      </c>
      <c r="J133" s="1" t="s">
        <v>660</v>
      </c>
      <c r="K133" s="1" t="s">
        <v>22</v>
      </c>
      <c r="L133" s="1" t="str">
        <f>HYPERLINK("https://files.afu.se/Downloads/Transcripts/Mr%20UFO%20(Tim%20Beckley)/2018 02 12 - Mr UFOs Secret Files - Haunted Chestnut Ridge- Cryptids,Secret Agents,  Kecksburg UFO Crash  Pilot Reported!_YIWOzs_1R0Y - transcript (automated).pdf","Transcript Link")</f>
        <v>Transcript Link</v>
      </c>
      <c r="M133" s="2" t="str">
        <f>HYPERLINK("https://files.afu.se/Downloads/Transcripts/Mr%20UFO%20(Tim%20Beckley)/2018 02 12 - Mr UFOs Secret Files - Haunted Chestnut Ridge- Cryptids,Secret Agents,  Kecksburg UFO Crash  Pilot Reported!_YIWOzs_1R0Y - transcript (automated).pdf","Transcript Link")</f>
        <v>Transcript Link</v>
      </c>
    </row>
    <row r="134" ht="315" spans="1:13">
      <c r="A134" s="1" t="s">
        <v>656</v>
      </c>
      <c r="B134" s="1" t="s">
        <v>13</v>
      </c>
      <c r="C134" s="4" t="s">
        <v>661</v>
      </c>
      <c r="D134" s="1" t="s">
        <v>662</v>
      </c>
      <c r="E134" s="1" t="s">
        <v>663</v>
      </c>
      <c r="F134" s="4" t="s">
        <v>17</v>
      </c>
      <c r="G134" s="1" t="s">
        <v>18</v>
      </c>
      <c r="H134" s="1" t="s">
        <v>19</v>
      </c>
      <c r="I134" s="1" t="s">
        <v>20</v>
      </c>
      <c r="J134" s="1" t="s">
        <v>664</v>
      </c>
      <c r="K134" s="1" t="s">
        <v>22</v>
      </c>
      <c r="L134" s="1" t="str">
        <f>HYPERLINK("https://files.afu.se/Downloads/Transcripts/Mr%20UFO%20(Tim%20Beckley)/2018 02 12 - Mr UFOs Secret Files - Weird Winged Wonders - High Flying Cryptids and Humanoids_egf-FK3q4s0 - transcript (automated).pdf","Transcript Link")</f>
        <v>Transcript Link</v>
      </c>
      <c r="M134" s="2" t="str">
        <f>HYPERLINK("https://files.afu.se/Downloads/Transcripts/Mr%20UFO%20(Tim%20Beckley)/2018 02 12 - Mr UFOs Secret Files - Weird Winged Wonders - High Flying Cryptids and Humanoids_egf-FK3q4s0 - transcript (automated).pdf","Transcript Link")</f>
        <v>Transcript Link</v>
      </c>
    </row>
    <row r="135" ht="409.5" spans="1:13">
      <c r="A135" s="1" t="s">
        <v>665</v>
      </c>
      <c r="B135" s="1" t="s">
        <v>13</v>
      </c>
      <c r="C135" s="4" t="s">
        <v>666</v>
      </c>
      <c r="D135" s="1" t="s">
        <v>667</v>
      </c>
      <c r="E135" s="1" t="s">
        <v>668</v>
      </c>
      <c r="F135" s="4" t="s">
        <v>17</v>
      </c>
      <c r="G135" s="1" t="s">
        <v>18</v>
      </c>
      <c r="H135" s="1" t="s">
        <v>19</v>
      </c>
      <c r="I135" s="1" t="s">
        <v>20</v>
      </c>
      <c r="J135" s="1" t="s">
        <v>669</v>
      </c>
      <c r="K135" s="1" t="s">
        <v>22</v>
      </c>
      <c r="L135" s="1" t="str">
        <f>HYPERLINK("https://files.afu.se/Downloads/Transcripts/Mr%20UFO%20(Tim%20Beckley)/2018 02 05 - Mr UFOs Secret Files - Residents of the Daimonic Reality_3Snls079qyE - transcript (automated).pdf","Transcript Link")</f>
        <v>Transcript Link</v>
      </c>
      <c r="M135" s="2" t="str">
        <f>HYPERLINK("https://files.afu.se/Downloads/Transcripts/Mr%20UFO%20(Tim%20Beckley)/2018 02 05 - Mr UFOs Secret Files - Residents of the Daimonic Reality_3Snls079qyE - transcript (automated).pdf","Transcript Link")</f>
        <v>Transcript Link</v>
      </c>
    </row>
    <row r="136" ht="225" spans="1:13">
      <c r="A136" s="1" t="s">
        <v>670</v>
      </c>
      <c r="B136" s="1" t="s">
        <v>13</v>
      </c>
      <c r="C136" s="4" t="s">
        <v>671</v>
      </c>
      <c r="D136" s="1" t="s">
        <v>672</v>
      </c>
      <c r="E136" s="1" t="s">
        <v>673</v>
      </c>
      <c r="F136" s="4" t="s">
        <v>17</v>
      </c>
      <c r="G136" s="1" t="s">
        <v>18</v>
      </c>
      <c r="H136" s="1" t="s">
        <v>19</v>
      </c>
      <c r="I136" s="1" t="s">
        <v>20</v>
      </c>
      <c r="J136" s="1" t="s">
        <v>674</v>
      </c>
      <c r="K136" s="1" t="s">
        <v>22</v>
      </c>
      <c r="L136" s="1" t="str">
        <f>HYPERLINK("https://files.afu.se/Downloads/Transcripts/Mr%20UFO%20(Tim%20Beckley)/2018 01 20 - Mr UFOs Secret Files - LSD, CIA, Mind Control, MKUltra = Bad Acid!_-8_7lh-Pdlo - transcript (automated).pdf","Transcript Link")</f>
        <v>Transcript Link</v>
      </c>
      <c r="M136" s="2" t="str">
        <f>HYPERLINK("https://files.afu.se/Downloads/Transcripts/Mr%20UFO%20(Tim%20Beckley)/2018 01 20 - Mr UFOs Secret Files - LSD, CIA, Mind Control, MKUltra = Bad Acid!_-8_7lh-Pdlo - transcript (automated).pdf","Transcript Link")</f>
        <v>Transcript Link</v>
      </c>
    </row>
    <row r="137" ht="180" spans="1:13">
      <c r="A137" s="1" t="s">
        <v>675</v>
      </c>
      <c r="B137" s="1" t="s">
        <v>13</v>
      </c>
      <c r="C137" s="4" t="s">
        <v>676</v>
      </c>
      <c r="D137" s="1" t="s">
        <v>677</v>
      </c>
      <c r="E137" s="1" t="s">
        <v>678</v>
      </c>
      <c r="F137" s="4" t="s">
        <v>17</v>
      </c>
      <c r="G137" s="1" t="s">
        <v>18</v>
      </c>
      <c r="H137" s="1" t="s">
        <v>19</v>
      </c>
      <c r="I137" s="1" t="s">
        <v>20</v>
      </c>
      <c r="J137" s="1" t="s">
        <v>679</v>
      </c>
      <c r="K137" s="1" t="s">
        <v>22</v>
      </c>
      <c r="L137" s="1" t="str">
        <f>HYPERLINK("https://files.afu.se/Downloads/Transcripts/Mr%20UFO%20(Tim%20Beckley)/2018 01 17 - Mr UFOs Secret Files - Pookas &amp; Other Mysterious Creatures Between Light &amp; Shadow_KOa4DSgh6r0 - transcript (automated).pdf","Transcript Link")</f>
        <v>Transcript Link</v>
      </c>
      <c r="M137" s="2" t="str">
        <f>HYPERLINK("https://files.afu.se/Downloads/Transcripts/Mr%20UFO%20(Tim%20Beckley)/2018 01 17 - Mr UFOs Secret Files - Pookas &amp; Other Mysterious Creatures Between Light &amp; Shadow_KOa4DSgh6r0 - transcript (automated).pdf","Transcript Link")</f>
        <v>Transcript Link</v>
      </c>
    </row>
    <row r="138" ht="315" spans="1:13">
      <c r="A138" s="1" t="s">
        <v>680</v>
      </c>
      <c r="B138" s="1" t="s">
        <v>13</v>
      </c>
      <c r="C138" s="4" t="s">
        <v>681</v>
      </c>
      <c r="D138" s="1" t="s">
        <v>682</v>
      </c>
      <c r="E138" s="1" t="s">
        <v>683</v>
      </c>
      <c r="F138" s="4" t="s">
        <v>17</v>
      </c>
      <c r="G138" s="1" t="s">
        <v>18</v>
      </c>
      <c r="H138" s="1" t="s">
        <v>19</v>
      </c>
      <c r="I138" s="1" t="s">
        <v>20</v>
      </c>
      <c r="J138" s="1" t="s">
        <v>684</v>
      </c>
      <c r="K138" s="1" t="s">
        <v>22</v>
      </c>
      <c r="L138" s="1" t="str">
        <f>HYPERLINK("https://files.afu.se/Downloads/Transcripts/Mr%20UFO%20(Tim%20Beckley)/2018 01 13 - Mr UFOs Secret Files - Stranger At The Pentagon  Val Thor And Other Venusian Walk-Ins!_6FTgUUuqHyg - transcript (automated).pdf","Transcript Link")</f>
        <v>Transcript Link</v>
      </c>
      <c r="M138" s="2" t="str">
        <f>HYPERLINK("https://files.afu.se/Downloads/Transcripts/Mr%20UFO%20(Tim%20Beckley)/2018 01 13 - Mr UFOs Secret Files - Stranger At The Pentagon  Val Thor And Other Venusian Walk-Ins!_6FTgUUuqHyg - transcript (automated).pdf","Transcript Link")</f>
        <v>Transcript Link</v>
      </c>
    </row>
    <row r="139" ht="240" spans="1:13">
      <c r="A139" s="1" t="s">
        <v>685</v>
      </c>
      <c r="B139" s="1" t="s">
        <v>13</v>
      </c>
      <c r="C139" s="4" t="s">
        <v>686</v>
      </c>
      <c r="D139" s="1" t="s">
        <v>687</v>
      </c>
      <c r="E139" s="1" t="s">
        <v>688</v>
      </c>
      <c r="F139" s="4" t="s">
        <v>17</v>
      </c>
      <c r="G139" s="1" t="s">
        <v>18</v>
      </c>
      <c r="H139" s="1" t="s">
        <v>19</v>
      </c>
      <c r="I139" s="1" t="s">
        <v>20</v>
      </c>
      <c r="J139" s="1" t="s">
        <v>689</v>
      </c>
      <c r="K139" s="1" t="s">
        <v>22</v>
      </c>
      <c r="L139" s="1" t="str">
        <f>HYPERLINK("https://files.afu.se/Downloads/Transcripts/Mr%20UFO%20(Tim%20Beckley)/2018 01 12 - Mr UFOs Secret Files - As The Paranormal World Turns  Phantoms, Monsters, UFO Disclosure_-WeYnEwPNWA - transcript (automated).pdf","Transcript Link")</f>
        <v>Transcript Link</v>
      </c>
      <c r="M139" s="2" t="str">
        <f>HYPERLINK("https://files.afu.se/Downloads/Transcripts/Mr%20UFO%20(Tim%20Beckley)/2018 01 12 - Mr UFOs Secret Files - As The Paranormal World Turns  Phantoms, Monsters, UFO Disclosure_-WeYnEwPNWA - transcript (automated).pdf","Transcript Link")</f>
        <v>Transcript Link</v>
      </c>
    </row>
    <row r="140" ht="255" spans="1:13">
      <c r="A140" s="1" t="s">
        <v>685</v>
      </c>
      <c r="B140" s="1" t="s">
        <v>13</v>
      </c>
      <c r="C140" s="4" t="s">
        <v>690</v>
      </c>
      <c r="D140" s="1" t="s">
        <v>691</v>
      </c>
      <c r="E140" s="1" t="s">
        <v>692</v>
      </c>
      <c r="F140" s="4" t="s">
        <v>17</v>
      </c>
      <c r="G140" s="1" t="s">
        <v>18</v>
      </c>
      <c r="H140" s="1" t="s">
        <v>19</v>
      </c>
      <c r="I140" s="1" t="s">
        <v>20</v>
      </c>
      <c r="J140" s="1" t="s">
        <v>693</v>
      </c>
      <c r="K140" s="1" t="s">
        <v>22</v>
      </c>
      <c r="L140" s="1" t="str">
        <f>HYPERLINK("https://files.afu.se/Downloads/Transcripts/Mr%20UFO%20(Tim%20Beckley)/2018 01 12 - Mr UFOs Secret Files - UK UFO CRASH- BEST CASE SCENARIO_UCHyhl4yNu0 - transcript (automated).pdf","Transcript Link")</f>
        <v>Transcript Link</v>
      </c>
      <c r="M140" s="2" t="str">
        <f>HYPERLINK("https://files.afu.se/Downloads/Transcripts/Mr%20UFO%20(Tim%20Beckley)/2018 01 12 - Mr UFOs Secret Files - UK UFO CRASH- BEST CASE SCENARIO_UCHyhl4yNu0 - transcript (automated).pdf","Transcript Link")</f>
        <v>Transcript Link</v>
      </c>
    </row>
    <row r="141" ht="195" spans="1:13">
      <c r="A141" s="1" t="s">
        <v>694</v>
      </c>
      <c r="B141" s="1" t="s">
        <v>13</v>
      </c>
      <c r="C141" s="4" t="s">
        <v>695</v>
      </c>
      <c r="D141" s="1" t="s">
        <v>696</v>
      </c>
      <c r="E141" s="1" t="s">
        <v>697</v>
      </c>
      <c r="F141" s="4" t="s">
        <v>17</v>
      </c>
      <c r="G141" s="1" t="s">
        <v>18</v>
      </c>
      <c r="H141" s="1" t="s">
        <v>19</v>
      </c>
      <c r="I141" s="1" t="s">
        <v>20</v>
      </c>
      <c r="J141" s="1" t="s">
        <v>698</v>
      </c>
      <c r="K141" s="1" t="s">
        <v>22</v>
      </c>
      <c r="L141" s="1" t="str">
        <f>HYPERLINK("https://files.afu.se/Downloads/Transcripts/Mr%20UFO%20(Tim%20Beckley)/2017 12 16 - Mr UFOs Secret Files - Aliens! Poltergeist! Orbs! Krampus! Satan! Dero! – A Mad Universe Indeed!_aM9I57PN27M - transcript (automated).pdf","Transcript Link")</f>
        <v>Transcript Link</v>
      </c>
      <c r="M141" s="2" t="str">
        <f>HYPERLINK("https://files.afu.se/Downloads/Transcripts/Mr%20UFO%20(Tim%20Beckley)/2017 12 16 - Mr UFOs Secret Files - Aliens! Poltergeist! Orbs! Krampus! Satan! Dero! – A Mad Universe Indeed!_aM9I57PN27M - transcript (automated).pdf","Transcript Link")</f>
        <v>Transcript Link</v>
      </c>
    </row>
    <row r="142" ht="345" spans="1:13">
      <c r="A142" s="1" t="s">
        <v>699</v>
      </c>
      <c r="B142" s="1" t="s">
        <v>13</v>
      </c>
      <c r="C142" s="4" t="s">
        <v>700</v>
      </c>
      <c r="D142" s="1" t="s">
        <v>701</v>
      </c>
      <c r="E142" s="1" t="s">
        <v>702</v>
      </c>
      <c r="F142" s="4" t="s">
        <v>17</v>
      </c>
      <c r="G142" s="1" t="s">
        <v>18</v>
      </c>
      <c r="H142" s="1" t="s">
        <v>19</v>
      </c>
      <c r="I142" s="1" t="s">
        <v>20</v>
      </c>
      <c r="J142" s="1" t="s">
        <v>703</v>
      </c>
      <c r="K142" s="1" t="s">
        <v>22</v>
      </c>
      <c r="L142" s="1" t="str">
        <f>HYPERLINK("https://files.afu.se/Downloads/Transcripts/Mr%20UFO%20(Tim%20Beckley)/2017 12 14 - Mr UFOs Secret Files - All That Glitters - The Glam Rock Saga of Tim Beckley_kNYA8aQGcM0 - transcript (automated).pdf","Transcript Link")</f>
        <v>Transcript Link</v>
      </c>
      <c r="M142" s="2" t="str">
        <f>HYPERLINK("https://files.afu.se/Downloads/Transcripts/Mr%20UFO%20(Tim%20Beckley)/2017 12 14 - Mr UFOs Secret Files - All That Glitters - The Glam Rock Saga of Tim Beckley_kNYA8aQGcM0 - transcript (automated).pdf","Transcript Link")</f>
        <v>Transcript Link</v>
      </c>
    </row>
    <row r="143" ht="210" spans="1:13">
      <c r="A143" s="1" t="s">
        <v>704</v>
      </c>
      <c r="B143" s="1" t="s">
        <v>13</v>
      </c>
      <c r="C143" s="4" t="s">
        <v>705</v>
      </c>
      <c r="D143" s="1" t="s">
        <v>706</v>
      </c>
      <c r="E143" s="1" t="s">
        <v>707</v>
      </c>
      <c r="F143" s="4" t="s">
        <v>17</v>
      </c>
      <c r="G143" s="1" t="s">
        <v>18</v>
      </c>
      <c r="H143" s="1" t="s">
        <v>19</v>
      </c>
      <c r="I143" s="1" t="s">
        <v>20</v>
      </c>
      <c r="J143" s="1" t="s">
        <v>708</v>
      </c>
      <c r="K143" s="1" t="s">
        <v>22</v>
      </c>
      <c r="L143" s="1" t="str">
        <f>HYPERLINK("https://files.afu.se/Downloads/Transcripts/Mr%20UFO%20(Tim%20Beckley)/2017 12 13 - Mr UFOs Secret Files - UFOS! Aliens! MIB! Bigfoot! Elvis! -- And the Country Western Singer!_VlVQW_gB4pY - transcript (automated).pdf","Transcript Link")</f>
        <v>Transcript Link</v>
      </c>
      <c r="M143" s="2" t="str">
        <f>HYPERLINK("https://files.afu.se/Downloads/Transcripts/Mr%20UFO%20(Tim%20Beckley)/2017 12 13 - Mr UFOs Secret Files - UFOS! Aliens! MIB! Bigfoot! Elvis! -- And the Country Western Singer!_VlVQW_gB4pY - transcript (automated).pdf","Transcript Link")</f>
        <v>Transcript Link</v>
      </c>
    </row>
    <row r="144" ht="409.5" spans="1:13">
      <c r="A144" s="1" t="s">
        <v>709</v>
      </c>
      <c r="B144" s="1" t="s">
        <v>13</v>
      </c>
      <c r="C144" s="4" t="s">
        <v>710</v>
      </c>
      <c r="D144" s="1" t="s">
        <v>711</v>
      </c>
      <c r="E144" s="1" t="s">
        <v>712</v>
      </c>
      <c r="F144" s="4" t="s">
        <v>17</v>
      </c>
      <c r="G144" s="1" t="s">
        <v>18</v>
      </c>
      <c r="H144" s="1" t="s">
        <v>19</v>
      </c>
      <c r="I144" s="1" t="s">
        <v>20</v>
      </c>
      <c r="J144" s="1" t="s">
        <v>713</v>
      </c>
      <c r="K144" s="1" t="s">
        <v>22</v>
      </c>
      <c r="L144" s="1" t="str">
        <f>HYPERLINK("https://files.afu.se/Downloads/Transcripts/Mr%20UFO%20(Tim%20Beckley)/2017 12 07 - Mr UFOs Secret Files - Looking At UFOs From A Cracked Mirror_RoqcmjAb0rs - transcript (automated).pdf","Transcript Link")</f>
        <v>Transcript Link</v>
      </c>
      <c r="M144" s="2" t="str">
        <f>HYPERLINK("https://files.afu.se/Downloads/Transcripts/Mr%20UFO%20(Tim%20Beckley)/2017 12 07 - Mr UFOs Secret Files - Looking At UFOs From A Cracked Mirror_RoqcmjAb0rs - transcript (automated).pdf","Transcript Link")</f>
        <v>Transcript Link</v>
      </c>
    </row>
    <row r="145" ht="409.5" spans="1:13">
      <c r="A145" s="1" t="s">
        <v>709</v>
      </c>
      <c r="B145" s="1" t="s">
        <v>13</v>
      </c>
      <c r="C145" s="4" t="s">
        <v>714</v>
      </c>
      <c r="D145" s="1" t="s">
        <v>715</v>
      </c>
      <c r="E145" s="1" t="s">
        <v>716</v>
      </c>
      <c r="F145" s="4" t="s">
        <v>17</v>
      </c>
      <c r="G145" s="1" t="s">
        <v>18</v>
      </c>
      <c r="H145" s="1" t="s">
        <v>19</v>
      </c>
      <c r="I145" s="1" t="s">
        <v>20</v>
      </c>
      <c r="J145" s="1" t="s">
        <v>717</v>
      </c>
      <c r="K145" s="1" t="s">
        <v>22</v>
      </c>
      <c r="L145" s="1" t="str">
        <f>HYPERLINK("https://files.afu.se/Downloads/Transcripts/Mr%20UFO%20(Tim%20Beckley)/2017 12 07 - Mr UFOs Secret Files - UFO Abductions. MIB in ole Dixie_fH29N1DrHcU - transcript (automated).pdf","Transcript Link")</f>
        <v>Transcript Link</v>
      </c>
      <c r="M145" s="2" t="str">
        <f>HYPERLINK("https://files.afu.se/Downloads/Transcripts/Mr%20UFO%20(Tim%20Beckley)/2017 12 07 - Mr UFOs Secret Files - UFO Abductions. MIB in ole Dixie_fH29N1DrHcU - transcript (automated).pdf","Transcript Link")</f>
        <v>Transcript Link</v>
      </c>
    </row>
    <row r="146" ht="330" spans="1:13">
      <c r="A146" s="1" t="s">
        <v>718</v>
      </c>
      <c r="B146" s="1" t="s">
        <v>13</v>
      </c>
      <c r="C146" s="4" t="s">
        <v>719</v>
      </c>
      <c r="D146" s="1" t="s">
        <v>720</v>
      </c>
      <c r="E146" s="1" t="s">
        <v>721</v>
      </c>
      <c r="F146" s="4" t="s">
        <v>17</v>
      </c>
      <c r="G146" s="1" t="s">
        <v>18</v>
      </c>
      <c r="H146" s="1" t="s">
        <v>19</v>
      </c>
      <c r="I146" s="1" t="s">
        <v>20</v>
      </c>
      <c r="J146" s="1" t="s">
        <v>722</v>
      </c>
      <c r="K146" s="1" t="s">
        <v>22</v>
      </c>
      <c r="L146" s="1" t="str">
        <f>HYPERLINK("https://files.afu.se/Downloads/Transcripts/Mr%20UFO%20(Tim%20Beckley)/2017 11 16 - Mr UFOs Secret Files - Bigfoot, The Greys-- Walkers Between 2 Worlds _s6bmvVmAx24 - transcript (automated).pdf","Transcript Link")</f>
        <v>Transcript Link</v>
      </c>
      <c r="M146" s="2" t="str">
        <f>HYPERLINK("https://files.afu.se/Downloads/Transcripts/Mr%20UFO%20(Tim%20Beckley)/2017 11 16 - Mr UFOs Secret Files - Bigfoot, The Greys-- Walkers Between 2 Worlds _s6bmvVmAx24 - transcript (automated).pdf","Transcript Link")</f>
        <v>Transcript Link</v>
      </c>
    </row>
    <row r="147" ht="255" spans="1:13">
      <c r="A147" s="1" t="s">
        <v>723</v>
      </c>
      <c r="B147" s="1" t="s">
        <v>13</v>
      </c>
      <c r="C147" s="4" t="s">
        <v>724</v>
      </c>
      <c r="D147" s="1" t="s">
        <v>725</v>
      </c>
      <c r="E147" s="1" t="s">
        <v>726</v>
      </c>
      <c r="F147" s="4" t="s">
        <v>17</v>
      </c>
      <c r="G147" s="1" t="s">
        <v>18</v>
      </c>
      <c r="H147" s="1" t="s">
        <v>19</v>
      </c>
      <c r="I147" s="1" t="s">
        <v>20</v>
      </c>
      <c r="J147" s="1" t="s">
        <v>727</v>
      </c>
      <c r="K147" s="1" t="s">
        <v>22</v>
      </c>
      <c r="L147" s="1" t="str">
        <f>HYPERLINK("https://files.afu.se/Downloads/Transcripts/Mr%20UFO%20(Tim%20Beckley)/2017 11 14 - Mr UFOs Secret Files - Mad World of Philip K. Dick, The Matrix, Men in Black, Unexplained Transmissions_8VhnAneGjz8 - transcript (automated).pdf","Transcript Link")</f>
        <v>Transcript Link</v>
      </c>
      <c r="M147" s="2" t="str">
        <f>HYPERLINK("https://files.afu.se/Downloads/Transcripts/Mr%20UFO%20(Tim%20Beckley)/2017 11 14 - Mr UFOs Secret Files - Mad World of Philip K. Dick, The Matrix, Men in Black, Unexplained Transmissions_8VhnAneGjz8 - transcript (automated).pdf","Transcript Link")</f>
        <v>Transcript Link</v>
      </c>
    </row>
    <row r="148" ht="315" spans="1:13">
      <c r="A148" s="1" t="s">
        <v>728</v>
      </c>
      <c r="B148" s="1" t="s">
        <v>13</v>
      </c>
      <c r="C148" s="4" t="s">
        <v>729</v>
      </c>
      <c r="D148" s="1" t="s">
        <v>730</v>
      </c>
      <c r="E148" s="1" t="s">
        <v>731</v>
      </c>
      <c r="F148" s="4" t="s">
        <v>17</v>
      </c>
      <c r="G148" s="1" t="s">
        <v>18</v>
      </c>
      <c r="H148" s="1" t="s">
        <v>19</v>
      </c>
      <c r="I148" s="1" t="s">
        <v>20</v>
      </c>
      <c r="J148" s="1" t="s">
        <v>732</v>
      </c>
      <c r="K148" s="1" t="s">
        <v>22</v>
      </c>
      <c r="L148" s="1" t="str">
        <f>HYPERLINK("https://files.afu.se/Downloads/Transcripts/Mr%20UFO%20(Tim%20Beckley)/2017 10 31 - Mr UFOs Secret Files - Howling Ghosts, Screaming Ghouls, Walls of Dripping Blood_B4lQf7MMsl0 - transcript (automated).pdf","Transcript Link")</f>
        <v>Transcript Link</v>
      </c>
      <c r="M148" s="2" t="str">
        <f>HYPERLINK("https://files.afu.se/Downloads/Transcripts/Mr%20UFO%20(Tim%20Beckley)/2017 10 31 - Mr UFOs Secret Files - Howling Ghosts, Screaming Ghouls, Walls of Dripping Blood_B4lQf7MMsl0 - transcript (automated).pdf","Transcript Link")</f>
        <v>Transcript Link</v>
      </c>
    </row>
    <row r="149" ht="180" spans="1:13">
      <c r="A149" s="1" t="s">
        <v>733</v>
      </c>
      <c r="B149" s="1" t="s">
        <v>13</v>
      </c>
      <c r="C149" s="4" t="s">
        <v>734</v>
      </c>
      <c r="D149" s="1" t="s">
        <v>735</v>
      </c>
      <c r="E149" s="1" t="s">
        <v>736</v>
      </c>
      <c r="F149" s="4" t="s">
        <v>17</v>
      </c>
      <c r="G149" s="1" t="s">
        <v>18</v>
      </c>
      <c r="H149" s="1" t="s">
        <v>19</v>
      </c>
      <c r="I149" s="1" t="s">
        <v>20</v>
      </c>
      <c r="J149" s="1" t="s">
        <v>737</v>
      </c>
      <c r="K149" s="1" t="s">
        <v>22</v>
      </c>
      <c r="L149" s="1" t="str">
        <f>HYPERLINK("https://files.afu.se/Downloads/Transcripts/Mr%20UFO%20(Tim%20Beckley)/2017 10 27 - Mr UFOs Secret Files - THOSE SEXY, FUNKY FLYING SAUCER PEOPLE_KKvub_6ecSs - transcript (automated).pdf","Transcript Link")</f>
        <v>Transcript Link</v>
      </c>
      <c r="M149" s="2" t="str">
        <f>HYPERLINK("https://files.afu.se/Downloads/Transcripts/Mr%20UFO%20(Tim%20Beckley)/2017 10 27 - Mr UFOs Secret Files - THOSE SEXY, FUNKY FLYING SAUCER PEOPLE_KKvub_6ecSs - transcript (automated).pdf","Transcript Link")</f>
        <v>Transcript Link</v>
      </c>
    </row>
    <row r="150" ht="409.5" spans="1:13">
      <c r="A150" s="1" t="s">
        <v>738</v>
      </c>
      <c r="B150" s="1" t="s">
        <v>13</v>
      </c>
      <c r="C150" s="4" t="s">
        <v>739</v>
      </c>
      <c r="D150" s="1" t="s">
        <v>740</v>
      </c>
      <c r="E150" s="1" t="s">
        <v>741</v>
      </c>
      <c r="F150" s="4" t="s">
        <v>17</v>
      </c>
      <c r="G150" s="1" t="s">
        <v>18</v>
      </c>
      <c r="H150" s="1" t="s">
        <v>19</v>
      </c>
      <c r="I150" s="1" t="s">
        <v>20</v>
      </c>
      <c r="J150" s="1" t="s">
        <v>742</v>
      </c>
      <c r="K150" s="1" t="s">
        <v>22</v>
      </c>
      <c r="L150" s="1" t="str">
        <f>HYPERLINK("https://files.afu.se/Downloads/Transcripts/Mr%20UFO%20(Tim%20Beckley)/2017 10 17 - Mr UFOs Secret Files - Cryptids &amp; UFOs  For the Love of Monsters_lgSjTtMWwlM - transcript (automated).pdf","Transcript Link")</f>
        <v>Transcript Link</v>
      </c>
      <c r="M150" s="2" t="str">
        <f>HYPERLINK("https://files.afu.se/Downloads/Transcripts/Mr%20UFO%20(Tim%20Beckley)/2017 10 17 - Mr UFOs Secret Files - Cryptids &amp; UFOs  For the Love of Monsters_lgSjTtMWwlM - transcript (automated).pdf","Transcript Link")</f>
        <v>Transcript Link</v>
      </c>
    </row>
    <row r="151" ht="315" spans="1:13">
      <c r="A151" s="1" t="s">
        <v>743</v>
      </c>
      <c r="B151" s="1" t="s">
        <v>13</v>
      </c>
      <c r="C151" s="4" t="s">
        <v>744</v>
      </c>
      <c r="D151" s="1" t="s">
        <v>745</v>
      </c>
      <c r="E151" s="1" t="s">
        <v>746</v>
      </c>
      <c r="F151" s="4" t="s">
        <v>17</v>
      </c>
      <c r="G151" s="1" t="s">
        <v>18</v>
      </c>
      <c r="H151" s="1" t="s">
        <v>19</v>
      </c>
      <c r="I151" s="1" t="s">
        <v>20</v>
      </c>
      <c r="J151" s="1" t="s">
        <v>747</v>
      </c>
      <c r="K151" s="1" t="s">
        <v>22</v>
      </c>
      <c r="L151" s="1" t="str">
        <f>HYPERLINK("https://files.afu.se/Downloads/Transcripts/Mr%20UFO%20(Tim%20Beckley)/2017 10 07 - Mr UFOs Secret Files - Aliens UFOs  Materialize on Mt Shasta  Consciousness Shift In Works!_cmC8X4Unoqw - transcript (automated).pdf","Transcript Link")</f>
        <v>Transcript Link</v>
      </c>
      <c r="M151" s="2" t="str">
        <f>HYPERLINK("https://files.afu.se/Downloads/Transcripts/Mr%20UFO%20(Tim%20Beckley)/2017 10 07 - Mr UFOs Secret Files - Aliens UFOs  Materialize on Mt Shasta  Consciousness Shift In Works!_cmC8X4Unoqw - transcript (automated).pdf","Transcript Link")</f>
        <v>Transcript Link</v>
      </c>
    </row>
    <row r="152" ht="270" spans="1:13">
      <c r="A152" s="1" t="s">
        <v>748</v>
      </c>
      <c r="B152" s="1" t="s">
        <v>13</v>
      </c>
      <c r="C152" s="4" t="s">
        <v>749</v>
      </c>
      <c r="D152" s="1" t="s">
        <v>750</v>
      </c>
      <c r="E152" s="1" t="s">
        <v>751</v>
      </c>
      <c r="F152" s="4" t="s">
        <v>17</v>
      </c>
      <c r="G152" s="1" t="s">
        <v>18</v>
      </c>
      <c r="H152" s="1" t="s">
        <v>19</v>
      </c>
      <c r="I152" s="1" t="s">
        <v>20</v>
      </c>
      <c r="J152" s="1" t="s">
        <v>752</v>
      </c>
      <c r="K152" s="1" t="s">
        <v>22</v>
      </c>
      <c r="L152" s="1" t="str">
        <f>HYPERLINK("https://files.afu.se/Downloads/Transcripts/Mr%20UFO%20(Tim%20Beckley)/2017 10 05 - Mr UFOs Secret Files - UFOs, Earth Power Points, Ley Lines, Long Skulls, Lost Races_ixSQKJPOqZY - transcript (automated).pdf","Transcript Link")</f>
        <v>Transcript Link</v>
      </c>
      <c r="M152" s="2" t="str">
        <f>HYPERLINK("https://files.afu.se/Downloads/Transcripts/Mr%20UFO%20(Tim%20Beckley)/2017 10 05 - Mr UFOs Secret Files - UFOs, Earth Power Points, Ley Lines, Long Skulls, Lost Races_ixSQKJPOqZY - transcript (automated).pdf","Transcript Link")</f>
        <v>Transcript Link</v>
      </c>
    </row>
    <row r="153" ht="315" spans="1:13">
      <c r="A153" s="1" t="s">
        <v>753</v>
      </c>
      <c r="B153" s="1" t="s">
        <v>13</v>
      </c>
      <c r="C153" s="4" t="s">
        <v>754</v>
      </c>
      <c r="D153" s="1" t="s">
        <v>755</v>
      </c>
      <c r="E153" s="1" t="s">
        <v>756</v>
      </c>
      <c r="F153" s="4" t="s">
        <v>17</v>
      </c>
      <c r="G153" s="1" t="s">
        <v>18</v>
      </c>
      <c r="H153" s="1" t="s">
        <v>19</v>
      </c>
      <c r="I153" s="1" t="s">
        <v>20</v>
      </c>
      <c r="J153" s="1" t="s">
        <v>757</v>
      </c>
      <c r="K153" s="1" t="s">
        <v>22</v>
      </c>
      <c r="L153" s="1" t="str">
        <f>HYPERLINK("https://files.afu.se/Downloads/Transcripts/Mr%20UFO%20(Tim%20Beckley)/2017 09 25 - Mr UFOs Secret Files - Inside UFOs With The CIA - Top Secret!_MCLNp4Nie3w - transcript (automated).pdf","Transcript Link")</f>
        <v>Transcript Link</v>
      </c>
      <c r="M153" s="2" t="str">
        <f>HYPERLINK("https://files.afu.se/Downloads/Transcripts/Mr%20UFO%20(Tim%20Beckley)/2017 09 25 - Mr UFOs Secret Files - Inside UFOs With The CIA - Top Secret!_MCLNp4Nie3w - transcript (automated).pdf","Transcript Link")</f>
        <v>Transcript Link</v>
      </c>
    </row>
    <row r="154" ht="165" spans="1:13">
      <c r="A154" s="1" t="s">
        <v>758</v>
      </c>
      <c r="B154" s="1" t="s">
        <v>13</v>
      </c>
      <c r="C154" s="4" t="s">
        <v>759</v>
      </c>
      <c r="D154" s="1" t="s">
        <v>760</v>
      </c>
      <c r="E154" s="1" t="s">
        <v>761</v>
      </c>
      <c r="F154" s="4" t="s">
        <v>17</v>
      </c>
      <c r="G154" s="1" t="s">
        <v>18</v>
      </c>
      <c r="H154" s="1" t="s">
        <v>19</v>
      </c>
      <c r="I154" s="1" t="s">
        <v>20</v>
      </c>
      <c r="J154" s="1" t="s">
        <v>762</v>
      </c>
      <c r="K154" s="1" t="s">
        <v>22</v>
      </c>
      <c r="L154" s="1" t="str">
        <f>HYPERLINK("https://files.afu.se/Downloads/Transcripts/Mr%20UFO%20(Tim%20Beckley)/2017 09 16 - Mr UFOs Secret Files - UFOS, Cryptids, Disappearances &amp; Deaths - A Military Connection_AV_3Tnt_7WQ - transcript (automated).pdf","Transcript Link")</f>
        <v>Transcript Link</v>
      </c>
      <c r="M154" s="2" t="str">
        <f>HYPERLINK("https://files.afu.se/Downloads/Transcripts/Mr%20UFO%20(Tim%20Beckley)/2017 09 16 - Mr UFOs Secret Files - UFOS, Cryptids, Disappearances &amp; Deaths - A Military Connection_AV_3Tnt_7WQ - transcript (automated).pdf","Transcript Link")</f>
        <v>Transcript Link</v>
      </c>
    </row>
    <row r="155" ht="315" spans="1:13">
      <c r="A155" s="1" t="s">
        <v>763</v>
      </c>
      <c r="B155" s="1" t="s">
        <v>13</v>
      </c>
      <c r="C155" s="4" t="s">
        <v>764</v>
      </c>
      <c r="D155" s="1" t="s">
        <v>765</v>
      </c>
      <c r="E155" s="1" t="s">
        <v>766</v>
      </c>
      <c r="F155" s="4" t="s">
        <v>17</v>
      </c>
      <c r="G155" s="1" t="s">
        <v>18</v>
      </c>
      <c r="H155" s="1" t="s">
        <v>19</v>
      </c>
      <c r="I155" s="1" t="s">
        <v>20</v>
      </c>
      <c r="J155" s="1" t="s">
        <v>767</v>
      </c>
      <c r="K155" s="1" t="s">
        <v>22</v>
      </c>
      <c r="L155" s="1" t="str">
        <f>HYPERLINK("https://files.afu.se/Downloads/Transcripts/Mr%20UFO%20(Tim%20Beckley)/2017 09 08 - Mr UFOs Secret Files - Secret Space Program Opening Animation_auqTh2woptA - transcript (automated).pdf","Transcript Link")</f>
        <v>Transcript Link</v>
      </c>
      <c r="M155" s="2" t="str">
        <f>HYPERLINK("https://files.afu.se/Downloads/Transcripts/Mr%20UFO%20(Tim%20Beckley)/2017 09 08 - Mr UFOs Secret Files - Secret Space Program Opening Animation_auqTh2woptA - transcript (automated).pdf","Transcript Link")</f>
        <v>Transcript Link</v>
      </c>
    </row>
    <row r="156" ht="315" spans="1:13">
      <c r="A156" s="1" t="s">
        <v>768</v>
      </c>
      <c r="B156" s="1" t="s">
        <v>13</v>
      </c>
      <c r="C156" s="4" t="s">
        <v>769</v>
      </c>
      <c r="D156" s="1" t="s">
        <v>770</v>
      </c>
      <c r="E156" s="1" t="s">
        <v>771</v>
      </c>
      <c r="F156" s="4" t="s">
        <v>17</v>
      </c>
      <c r="G156" s="1" t="s">
        <v>18</v>
      </c>
      <c r="H156" s="1" t="s">
        <v>19</v>
      </c>
      <c r="I156" s="1" t="s">
        <v>20</v>
      </c>
      <c r="J156" s="1" t="s">
        <v>772</v>
      </c>
      <c r="K156" s="1" t="s">
        <v>22</v>
      </c>
      <c r="L156" s="1" t="str">
        <f>HYPERLINK("https://files.afu.se/Downloads/Transcripts/Mr%20UFO%20(Tim%20Beckley)/2017 09 02 - Mr UFOs Secret Files - 3 Fingered Peruvian Alien Mummies - Strange DNA _uYmmzCuxBOc - transcript (automated).pdf","Transcript Link")</f>
        <v>Transcript Link</v>
      </c>
      <c r="M156" s="2" t="str">
        <f>HYPERLINK("https://files.afu.se/Downloads/Transcripts/Mr%20UFO%20(Tim%20Beckley)/2017 09 02 - Mr UFOs Secret Files - 3 Fingered Peruvian Alien Mummies - Strange DNA _uYmmzCuxBOc - transcript (automated).pdf","Transcript Link")</f>
        <v>Transcript Link</v>
      </c>
    </row>
    <row r="157" ht="285" spans="1:13">
      <c r="A157" s="1" t="s">
        <v>773</v>
      </c>
      <c r="B157" s="1" t="s">
        <v>13</v>
      </c>
      <c r="C157" s="4" t="s">
        <v>774</v>
      </c>
      <c r="D157" s="1" t="s">
        <v>775</v>
      </c>
      <c r="E157" s="1" t="s">
        <v>776</v>
      </c>
      <c r="F157" s="4" t="s">
        <v>17</v>
      </c>
      <c r="G157" s="1" t="s">
        <v>18</v>
      </c>
      <c r="H157" s="1" t="s">
        <v>19</v>
      </c>
      <c r="I157" s="1" t="s">
        <v>20</v>
      </c>
      <c r="J157" s="1" t="s">
        <v>777</v>
      </c>
      <c r="K157" s="1" t="s">
        <v>22</v>
      </c>
      <c r="L157" s="1" t="str">
        <f>HYPERLINK("https://files.afu.se/Downloads/Transcripts/Mr%20UFO%20(Tim%20Beckley)/2017 08 27 - Mr UFOs Secret Files - Paranormal Pets - Supernatural Tigers - Raining Cats and Dogs_39isj5bKSjw - transcript (automated).pdf","Transcript Link")</f>
        <v>Transcript Link</v>
      </c>
      <c r="M157" s="2" t="str">
        <f>HYPERLINK("https://files.afu.se/Downloads/Transcripts/Mr%20UFO%20(Tim%20Beckley)/2017 08 27 - Mr UFOs Secret Files - Paranormal Pets - Supernatural Tigers - Raining Cats and Dogs_39isj5bKSjw - transcript (automated).pdf","Transcript Link")</f>
        <v>Transcript Link</v>
      </c>
    </row>
    <row r="158" ht="345" spans="1:13">
      <c r="A158" s="1" t="s">
        <v>778</v>
      </c>
      <c r="B158" s="1" t="s">
        <v>13</v>
      </c>
      <c r="C158" s="4" t="s">
        <v>779</v>
      </c>
      <c r="D158" s="1" t="s">
        <v>780</v>
      </c>
      <c r="E158" s="1" t="s">
        <v>781</v>
      </c>
      <c r="F158" s="4" t="s">
        <v>17</v>
      </c>
      <c r="G158" s="1" t="s">
        <v>18</v>
      </c>
      <c r="H158" s="1" t="s">
        <v>19</v>
      </c>
      <c r="I158" s="1" t="s">
        <v>20</v>
      </c>
      <c r="J158" s="1" t="s">
        <v>782</v>
      </c>
      <c r="K158" s="1" t="s">
        <v>22</v>
      </c>
      <c r="L158" s="1" t="str">
        <f>HYPERLINK("https://files.afu.se/Downloads/Transcripts/Mr%20UFO%20(Tim%20Beckley)/2017 08 22 - Mr UFOs Secret Files - Paranormal Highway To Hell - Hopkinsville And Beyond_QEMw6ghIajc - transcript (automated).pdf","Transcript Link")</f>
        <v>Transcript Link</v>
      </c>
      <c r="M158" s="2" t="str">
        <f>HYPERLINK("https://files.afu.se/Downloads/Transcripts/Mr%20UFO%20(Tim%20Beckley)/2017 08 22 - Mr UFOs Secret Files - Paranormal Highway To Hell - Hopkinsville And Beyond_QEMw6ghIajc - transcript (automated).pdf","Transcript Link")</f>
        <v>Transcript Link</v>
      </c>
    </row>
    <row r="159" ht="195" spans="1:13">
      <c r="A159" s="1" t="s">
        <v>783</v>
      </c>
      <c r="B159" s="1" t="s">
        <v>13</v>
      </c>
      <c r="C159" s="4" t="s">
        <v>784</v>
      </c>
      <c r="D159" s="1" t="s">
        <v>785</v>
      </c>
      <c r="E159" s="1" t="s">
        <v>786</v>
      </c>
      <c r="F159" s="4" t="s">
        <v>17</v>
      </c>
      <c r="G159" s="1" t="s">
        <v>18</v>
      </c>
      <c r="H159" s="1" t="s">
        <v>19</v>
      </c>
      <c r="I159" s="1" t="s">
        <v>20</v>
      </c>
      <c r="J159" s="1" t="s">
        <v>787</v>
      </c>
      <c r="K159" s="1" t="s">
        <v>22</v>
      </c>
      <c r="L159" s="1" t="str">
        <f>HYPERLINK("https://files.afu.se/Downloads/Transcripts/Mr%20UFO%20(Tim%20Beckley)/2017 08 12 - Mr UFOs Secret Files - Hidden Treasures of Knights Templar  - Oak Island Mystery Unfolds_pFlVYk4vWkk - transcript (automated).pdf","Transcript Link")</f>
        <v>Transcript Link</v>
      </c>
      <c r="M159" s="2" t="str">
        <f>HYPERLINK("https://files.afu.se/Downloads/Transcripts/Mr%20UFO%20(Tim%20Beckley)/2017 08 12 - Mr UFOs Secret Files - Hidden Treasures of Knights Templar  - Oak Island Mystery Unfolds_pFlVYk4vWkk - transcript (automated).pdf","Transcript Link")</f>
        <v>Transcript Link</v>
      </c>
    </row>
    <row r="160" ht="270" spans="1:13">
      <c r="A160" s="1" t="s">
        <v>788</v>
      </c>
      <c r="B160" s="1" t="s">
        <v>13</v>
      </c>
      <c r="C160" s="4" t="s">
        <v>789</v>
      </c>
      <c r="D160" s="1" t="s">
        <v>790</v>
      </c>
      <c r="E160" s="1" t="s">
        <v>791</v>
      </c>
      <c r="F160" s="4" t="s">
        <v>17</v>
      </c>
      <c r="G160" s="1" t="s">
        <v>18</v>
      </c>
      <c r="H160" s="1" t="s">
        <v>19</v>
      </c>
      <c r="I160" s="1" t="s">
        <v>20</v>
      </c>
      <c r="J160" s="1" t="s">
        <v>792</v>
      </c>
      <c r="K160" s="1" t="s">
        <v>22</v>
      </c>
      <c r="L160" s="1" t="str">
        <f>HYPERLINK("https://files.afu.se/Downloads/Transcripts/Mr%20UFO%20(Tim%20Beckley)/2017 08 09 - Mr UFOs Secret Files - Ezekiel And Other Biblical UFO Mysteries Revealed_8MOTHsJzSCM - transcript (automated).pdf","Transcript Link")</f>
        <v>Transcript Link</v>
      </c>
      <c r="M160" s="2" t="str">
        <f>HYPERLINK("https://files.afu.se/Downloads/Transcripts/Mr%20UFO%20(Tim%20Beckley)/2017 08 09 - Mr UFOs Secret Files - Ezekiel And Other Biblical UFO Mysteries Revealed_8MOTHsJzSCM - transcript (automated).pdf","Transcript Link")</f>
        <v>Transcript Link</v>
      </c>
    </row>
    <row r="161" ht="315" spans="1:13">
      <c r="A161" s="1" t="s">
        <v>788</v>
      </c>
      <c r="B161" s="1" t="s">
        <v>13</v>
      </c>
      <c r="C161" s="4" t="s">
        <v>793</v>
      </c>
      <c r="D161" s="1" t="s">
        <v>794</v>
      </c>
      <c r="E161" s="1" t="s">
        <v>795</v>
      </c>
      <c r="F161" s="4" t="s">
        <v>17</v>
      </c>
      <c r="G161" s="1" t="s">
        <v>18</v>
      </c>
      <c r="H161" s="1" t="s">
        <v>19</v>
      </c>
      <c r="I161" s="1" t="s">
        <v>20</v>
      </c>
      <c r="J161" s="1" t="s">
        <v>796</v>
      </c>
      <c r="K161" s="1" t="s">
        <v>22</v>
      </c>
      <c r="L161" s="1" t="str">
        <f>HYPERLINK("https://files.afu.se/Downloads/Transcripts/Mr%20UFO%20(Tim%20Beckley)/2017 08 09 - Mr UFOs Secret Files - Moody Blues Meet The Aliens  Plus Phoenix Lights, Billy Meier_He7dXgoK91o - transcript (automated).pdf","Transcript Link")</f>
        <v>Transcript Link</v>
      </c>
      <c r="M161" s="2" t="str">
        <f>HYPERLINK("https://files.afu.se/Downloads/Transcripts/Mr%20UFO%20(Tim%20Beckley)/2017 08 09 - Mr UFOs Secret Files - Moody Blues Meet The Aliens  Plus Phoenix Lights, Billy Meier_He7dXgoK91o - transcript (automated).pdf","Transcript Link")</f>
        <v>Transcript Link</v>
      </c>
    </row>
    <row r="162" ht="330" spans="1:13">
      <c r="A162" s="1" t="s">
        <v>797</v>
      </c>
      <c r="B162" s="1" t="s">
        <v>13</v>
      </c>
      <c r="C162" s="4" t="s">
        <v>798</v>
      </c>
      <c r="D162" s="1" t="s">
        <v>799</v>
      </c>
      <c r="E162" s="1" t="s">
        <v>800</v>
      </c>
      <c r="F162" s="4" t="s">
        <v>17</v>
      </c>
      <c r="G162" s="1" t="s">
        <v>18</v>
      </c>
      <c r="H162" s="1" t="s">
        <v>19</v>
      </c>
      <c r="I162" s="1" t="s">
        <v>20</v>
      </c>
      <c r="J162" s="1" t="s">
        <v>801</v>
      </c>
      <c r="K162" s="1" t="s">
        <v>22</v>
      </c>
      <c r="L162" s="1" t="str">
        <f>HYPERLINK("https://files.afu.se/Downloads/Transcripts/Mr%20UFO%20(Tim%20Beckley)/2017 08 08 - Mr UFOs Secret Files - Dr. Hynek  Secrets of the Close Encounters Astronomer_mQaZx8BkvOk - transcript (automated).pdf","Transcript Link")</f>
        <v>Transcript Link</v>
      </c>
      <c r="M162" s="2" t="str">
        <f>HYPERLINK("https://files.afu.se/Downloads/Transcripts/Mr%20UFO%20(Tim%20Beckley)/2017 08 08 - Mr UFOs Secret Files - Dr. Hynek  Secrets of the Close Encounters Astronomer_mQaZx8BkvOk - transcript (automated).pdf","Transcript Link")</f>
        <v>Transcript Link</v>
      </c>
    </row>
    <row r="163" ht="409.5" spans="1:13">
      <c r="A163" s="1" t="s">
        <v>802</v>
      </c>
      <c r="B163" s="1" t="s">
        <v>13</v>
      </c>
      <c r="C163" s="4" t="s">
        <v>803</v>
      </c>
      <c r="D163" s="1" t="s">
        <v>804</v>
      </c>
      <c r="E163" s="1" t="s">
        <v>805</v>
      </c>
      <c r="F163" s="4" t="s">
        <v>17</v>
      </c>
      <c r="G163" s="1" t="s">
        <v>18</v>
      </c>
      <c r="H163" s="1" t="s">
        <v>19</v>
      </c>
      <c r="I163" s="1" t="s">
        <v>20</v>
      </c>
      <c r="J163" s="1" t="s">
        <v>806</v>
      </c>
      <c r="K163" s="1" t="s">
        <v>22</v>
      </c>
      <c r="L163" s="1" t="str">
        <f>HYPERLINK("https://files.afu.se/Downloads/Transcripts/Mr%20UFO%20(Tim%20Beckley)/2017 07 19 - Mr UFOs Secret Files - AFOSI AND  FBI SPECIALIST TURNS UFO CONSPIRACY  SPY _IvUI7wUezo8 - transcript (automated).pdf","Transcript Link")</f>
        <v>Transcript Link</v>
      </c>
      <c r="M163" s="2" t="str">
        <f>HYPERLINK("https://files.afu.se/Downloads/Transcripts/Mr%20UFO%20(Tim%20Beckley)/2017 07 19 - Mr UFOs Secret Files - AFOSI AND  FBI SPECIALIST TURNS UFO CONSPIRACY  SPY _IvUI7wUezo8 - transcript (automated).pdf","Transcript Link")</f>
        <v>Transcript Link</v>
      </c>
    </row>
    <row r="164" ht="405" spans="1:13">
      <c r="A164" s="1" t="s">
        <v>807</v>
      </c>
      <c r="B164" s="1" t="s">
        <v>13</v>
      </c>
      <c r="C164" s="4" t="s">
        <v>808</v>
      </c>
      <c r="D164" s="1" t="s">
        <v>809</v>
      </c>
      <c r="E164" s="1" t="s">
        <v>810</v>
      </c>
      <c r="F164" s="4" t="s">
        <v>17</v>
      </c>
      <c r="G164" s="1" t="s">
        <v>18</v>
      </c>
      <c r="H164" s="1" t="s">
        <v>19</v>
      </c>
      <c r="I164" s="1" t="s">
        <v>20</v>
      </c>
      <c r="J164" s="1" t="s">
        <v>811</v>
      </c>
      <c r="K164" s="1" t="s">
        <v>22</v>
      </c>
      <c r="L164" s="1" t="str">
        <f>HYPERLINK("https://files.afu.se/Downloads/Transcripts/Mr%20UFO%20(Tim%20Beckley)/2017 07 08 - Mr UFOs Secret Files - Kenneth Arnold Tribute - 70 Years Of UFO Paranoia!_lM__V_pX0UM - transcript (automated).pdf","Transcript Link")</f>
        <v>Transcript Link</v>
      </c>
      <c r="M164" s="2" t="str">
        <f>HYPERLINK("https://files.afu.se/Downloads/Transcripts/Mr%20UFO%20(Tim%20Beckley)/2017 07 08 - Mr UFOs Secret Files - Kenneth Arnold Tribute - 70 Years Of UFO Paranoia!_lM__V_pX0UM - transcript (automated).pdf","Transcript Link")</f>
        <v>Transcript Link</v>
      </c>
    </row>
    <row r="165" ht="165" spans="1:13">
      <c r="A165" s="1" t="s">
        <v>812</v>
      </c>
      <c r="B165" s="1" t="s">
        <v>13</v>
      </c>
      <c r="C165" s="4" t="s">
        <v>813</v>
      </c>
      <c r="D165" s="1" t="s">
        <v>814</v>
      </c>
      <c r="E165" s="1" t="s">
        <v>815</v>
      </c>
      <c r="F165" s="4" t="s">
        <v>17</v>
      </c>
      <c r="G165" s="1" t="s">
        <v>18</v>
      </c>
      <c r="H165" s="1" t="s">
        <v>19</v>
      </c>
      <c r="I165" s="1" t="s">
        <v>20</v>
      </c>
      <c r="J165" s="1" t="s">
        <v>816</v>
      </c>
      <c r="K165" s="1" t="s">
        <v>22</v>
      </c>
      <c r="L165" s="1" t="str">
        <f>HYPERLINK("https://files.afu.se/Downloads/Transcripts/Mr%20UFO%20(Tim%20Beckley)/2017 07 05 - Mr UFOs Secret Files - Earth Is A Computer Simulation. Is The Matrix Bubble Bursting _b562pHITW5g - transcript (automated).pdf","Transcript Link")</f>
        <v>Transcript Link</v>
      </c>
      <c r="M165" s="2" t="str">
        <f>HYPERLINK("https://files.afu.se/Downloads/Transcripts/Mr%20UFO%20(Tim%20Beckley)/2017 07 05 - Mr UFOs Secret Files - Earth Is A Computer Simulation. Is The Matrix Bubble Bursting _b562pHITW5g - transcript (automated).pdf","Transcript Link")</f>
        <v>Transcript Link</v>
      </c>
    </row>
    <row r="166" ht="285" spans="1:13">
      <c r="A166" s="1" t="s">
        <v>817</v>
      </c>
      <c r="B166" s="1" t="s">
        <v>13</v>
      </c>
      <c r="C166" s="4" t="s">
        <v>818</v>
      </c>
      <c r="D166" s="1" t="s">
        <v>819</v>
      </c>
      <c r="E166" s="1" t="s">
        <v>820</v>
      </c>
      <c r="F166" s="4" t="s">
        <v>17</v>
      </c>
      <c r="G166" s="1" t="s">
        <v>18</v>
      </c>
      <c r="H166" s="1" t="s">
        <v>19</v>
      </c>
      <c r="I166" s="1" t="s">
        <v>20</v>
      </c>
      <c r="J166" s="1" t="s">
        <v>821</v>
      </c>
      <c r="K166" s="1" t="s">
        <v>22</v>
      </c>
      <c r="L166" s="1" t="str">
        <f>HYPERLINK("https://files.afu.se/Downloads/Transcripts/Mr%20UFO%20(Tim%20Beckley)/2017 07 01 - Mr UFOs Secret Files - Talking Trash With The Boogeyman &amp; Scary Monsters_4QsOuaADD_o - transcript (automated).pdf","Transcript Link")</f>
        <v>Transcript Link</v>
      </c>
      <c r="M166" s="2" t="str">
        <f>HYPERLINK("https://files.afu.se/Downloads/Transcripts/Mr%20UFO%20(Tim%20Beckley)/2017 07 01 - Mr UFOs Secret Files - Talking Trash With The Boogeyman &amp; Scary Monsters_4QsOuaADD_o - transcript (automated).pdf","Transcript Link")</f>
        <v>Transcript Link</v>
      </c>
    </row>
    <row r="167" ht="210" spans="1:13">
      <c r="A167" s="1" t="s">
        <v>822</v>
      </c>
      <c r="B167" s="1" t="s">
        <v>13</v>
      </c>
      <c r="C167" s="4" t="s">
        <v>823</v>
      </c>
      <c r="D167" s="1" t="s">
        <v>824</v>
      </c>
      <c r="E167" s="1" t="s">
        <v>825</v>
      </c>
      <c r="F167" s="4" t="s">
        <v>17</v>
      </c>
      <c r="G167" s="1" t="s">
        <v>18</v>
      </c>
      <c r="H167" s="1" t="s">
        <v>19</v>
      </c>
      <c r="I167" s="1" t="s">
        <v>20</v>
      </c>
      <c r="J167" s="1" t="s">
        <v>826</v>
      </c>
      <c r="K167" s="1" t="s">
        <v>22</v>
      </c>
      <c r="L167" s="1" t="str">
        <f>HYPERLINK("https://files.afu.se/Downloads/Transcripts/Mr%20UFO%20(Tim%20Beckley)/2017 06 24 - Mr UFOs Secret Files - Occult Icons &amp; The Matrix  PK Dick, Ken Anger, R.A. Wilson,  Manson, LaVey_EYPTDXIH6b0 - transcript (automated).pdf","Transcript Link")</f>
        <v>Transcript Link</v>
      </c>
      <c r="M167" s="2" t="str">
        <f>HYPERLINK("https://files.afu.se/Downloads/Transcripts/Mr%20UFO%20(Tim%20Beckley)/2017 06 24 - Mr UFOs Secret Files - Occult Icons &amp; The Matrix  PK Dick, Ken Anger, R.A. Wilson,  Manson, LaVey_EYPTDXIH6b0 - transcript (automated).pdf","Transcript Link")</f>
        <v>Transcript Link</v>
      </c>
    </row>
    <row r="168" ht="180" spans="1:13">
      <c r="A168" s="1" t="s">
        <v>827</v>
      </c>
      <c r="B168" s="1" t="s">
        <v>13</v>
      </c>
      <c r="C168" s="4" t="s">
        <v>828</v>
      </c>
      <c r="D168" s="1" t="s">
        <v>829</v>
      </c>
      <c r="E168" s="1" t="s">
        <v>830</v>
      </c>
      <c r="F168" s="4" t="s">
        <v>17</v>
      </c>
      <c r="G168" s="1" t="s">
        <v>18</v>
      </c>
      <c r="H168" s="1" t="s">
        <v>19</v>
      </c>
      <c r="I168" s="1" t="s">
        <v>20</v>
      </c>
      <c r="J168" s="1" t="s">
        <v>831</v>
      </c>
      <c r="K168" s="1" t="s">
        <v>22</v>
      </c>
      <c r="L168" s="1" t="str">
        <f>HYPERLINK("https://files.afu.se/Downloads/Transcripts/Mr%20UFO%20(Tim%20Beckley)/2017 06 16 - Mr UFOs Secret Files - UFO Scavenger Hunt - DC Flap, Cop Pilot Sightings, ET Encounters_ikpTSe5QLH4 - transcript (automated).pdf","Transcript Link")</f>
        <v>Transcript Link</v>
      </c>
      <c r="M168" s="2" t="str">
        <f>HYPERLINK("https://files.afu.se/Downloads/Transcripts/Mr%20UFO%20(Tim%20Beckley)/2017 06 16 - Mr UFOs Secret Files - UFO Scavenger Hunt - DC Flap, Cop Pilot Sightings, ET Encounters_ikpTSe5QLH4 - transcript (automated).pdf","Transcript Link")</f>
        <v>Transcript Link</v>
      </c>
    </row>
    <row r="169" ht="165" spans="1:13">
      <c r="A169" s="1" t="s">
        <v>832</v>
      </c>
      <c r="B169" s="1" t="s">
        <v>13</v>
      </c>
      <c r="C169" s="4" t="s">
        <v>833</v>
      </c>
      <c r="D169" s="1" t="s">
        <v>834</v>
      </c>
      <c r="E169" s="1" t="s">
        <v>835</v>
      </c>
      <c r="F169" s="4" t="s">
        <v>17</v>
      </c>
      <c r="G169" s="1" t="s">
        <v>18</v>
      </c>
      <c r="H169" s="1" t="s">
        <v>19</v>
      </c>
      <c r="I169" s="1" t="s">
        <v>20</v>
      </c>
      <c r="J169" s="1" t="s">
        <v>836</v>
      </c>
      <c r="K169" s="1" t="s">
        <v>22</v>
      </c>
      <c r="L169" s="1" t="str">
        <f>HYPERLINK("https://files.afu.se/Downloads/Transcripts/Mr%20UFO%20(Tim%20Beckley)/2017 06 10 - Mr UFOs Secret Files - Shocking!  Magnetic Alien Abductions of Kate Thorvaldsen_TXLf4ty3tEw - transcript (automated).pdf","Transcript Link")</f>
        <v>Transcript Link</v>
      </c>
      <c r="M169" s="2" t="str">
        <f>HYPERLINK("https://files.afu.se/Downloads/Transcripts/Mr%20UFO%20(Tim%20Beckley)/2017 06 10 - Mr UFOs Secret Files - Shocking!  Magnetic Alien Abductions of Kate Thorvaldsen_TXLf4ty3tEw - transcript (automated).pdf","Transcript Link")</f>
        <v>Transcript Link</v>
      </c>
    </row>
    <row r="170" ht="180" spans="1:13">
      <c r="A170" s="1" t="s">
        <v>837</v>
      </c>
      <c r="B170" s="1" t="s">
        <v>13</v>
      </c>
      <c r="C170" s="4" t="s">
        <v>838</v>
      </c>
      <c r="D170" s="1" t="s">
        <v>839</v>
      </c>
      <c r="E170" s="1" t="s">
        <v>840</v>
      </c>
      <c r="F170" s="4" t="s">
        <v>17</v>
      </c>
      <c r="G170" s="1" t="s">
        <v>18</v>
      </c>
      <c r="H170" s="1" t="s">
        <v>19</v>
      </c>
      <c r="I170" s="1" t="s">
        <v>20</v>
      </c>
      <c r="J170" s="1" t="s">
        <v>841</v>
      </c>
      <c r="K170" s="1" t="s">
        <v>22</v>
      </c>
      <c r="L170" s="1" t="str">
        <f>HYPERLINK("https://files.afu.se/Downloads/Transcripts/Mr%20UFO%20(Tim%20Beckley)/2017 06 03 - Mr UFOs Secret Files - Supernatural Terrorists -- Spooks, Spirits, Hexes, Parasites_tWwMvmbxWP8 - transcript (automated).pdf","Transcript Link")</f>
        <v>Transcript Link</v>
      </c>
      <c r="M170" s="2" t="str">
        <f>HYPERLINK("https://files.afu.se/Downloads/Transcripts/Mr%20UFO%20(Tim%20Beckley)/2017 06 03 - Mr UFOs Secret Files - Supernatural Terrorists -- Spooks, Spirits, Hexes, Parasites_tWwMvmbxWP8 - transcript (automated).pdf","Transcript Link")</f>
        <v>Transcript Link</v>
      </c>
    </row>
    <row r="171" ht="210" spans="1:13">
      <c r="A171" s="1" t="s">
        <v>842</v>
      </c>
      <c r="B171" s="1" t="s">
        <v>13</v>
      </c>
      <c r="C171" s="4" t="s">
        <v>843</v>
      </c>
      <c r="D171" s="1" t="s">
        <v>844</v>
      </c>
      <c r="E171" s="1" t="s">
        <v>845</v>
      </c>
      <c r="F171" s="4" t="s">
        <v>17</v>
      </c>
      <c r="G171" s="1" t="s">
        <v>18</v>
      </c>
      <c r="H171" s="1" t="s">
        <v>19</v>
      </c>
      <c r="I171" s="1" t="s">
        <v>20</v>
      </c>
      <c r="J171" s="1" t="s">
        <v>846</v>
      </c>
      <c r="K171" s="1" t="s">
        <v>22</v>
      </c>
      <c r="L171" s="1" t="str">
        <f>HYPERLINK("https://files.afu.se/Downloads/Transcripts/Mr%20UFO%20(Tim%20Beckley)/2017 05 30 - Mr UFOs Secret Files - Terror Filled Night  Crawling Lights of the Sierra Nevada_KBORVpNSSwY - transcript (automated).pdf","Transcript Link")</f>
        <v>Transcript Link</v>
      </c>
      <c r="M171" s="2" t="str">
        <f>HYPERLINK("https://files.afu.se/Downloads/Transcripts/Mr%20UFO%20(Tim%20Beckley)/2017 05 30 - Mr UFOs Secret Files - Terror Filled Night  Crawling Lights of the Sierra Nevada_KBORVpNSSwY - transcript (automated).pdf","Transcript Link")</f>
        <v>Transcript Link</v>
      </c>
    </row>
    <row r="172" ht="180" spans="1:13">
      <c r="A172" s="1" t="s">
        <v>847</v>
      </c>
      <c r="B172" s="1" t="s">
        <v>13</v>
      </c>
      <c r="C172" s="4" t="s">
        <v>848</v>
      </c>
      <c r="D172" s="1" t="s">
        <v>849</v>
      </c>
      <c r="E172" s="1" t="s">
        <v>850</v>
      </c>
      <c r="F172" s="4" t="s">
        <v>17</v>
      </c>
      <c r="G172" s="1" t="s">
        <v>18</v>
      </c>
      <c r="H172" s="1" t="s">
        <v>19</v>
      </c>
      <c r="I172" s="1" t="s">
        <v>20</v>
      </c>
      <c r="J172" s="1" t="s">
        <v>851</v>
      </c>
      <c r="K172" s="1" t="s">
        <v>22</v>
      </c>
      <c r="L172" s="1" t="str">
        <f>HYPERLINK("https://files.afu.se/Downloads/Transcripts/Mr%20UFO%20(Tim%20Beckley)/2017 05 23 - Mr UFOs Secret Files - The Matrix. Philip K. Dick,. Synchronicities. Roswell Crash. Maine UFOs._IuAn1n2_F9Y - transcript (automated).pdf","Transcript Link")</f>
        <v>Transcript Link</v>
      </c>
      <c r="M172" s="2" t="str">
        <f>HYPERLINK("https://files.afu.se/Downloads/Transcripts/Mr%20UFO%20(Tim%20Beckley)/2017 05 23 - Mr UFOs Secret Files - The Matrix. Philip K. Dick,. Synchronicities. Roswell Crash. Maine UFOs._IuAn1n2_F9Y - transcript (automated).pdf","Transcript Link")</f>
        <v>Transcript Link</v>
      </c>
    </row>
    <row r="173" ht="195" spans="1:13">
      <c r="A173" s="1" t="s">
        <v>852</v>
      </c>
      <c r="B173" s="1" t="s">
        <v>13</v>
      </c>
      <c r="C173" s="4" t="s">
        <v>853</v>
      </c>
      <c r="D173" s="1" t="s">
        <v>854</v>
      </c>
      <c r="E173" s="1" t="s">
        <v>855</v>
      </c>
      <c r="F173" s="4" t="s">
        <v>17</v>
      </c>
      <c r="G173" s="1" t="s">
        <v>18</v>
      </c>
      <c r="H173" s="1" t="s">
        <v>19</v>
      </c>
      <c r="I173" s="1" t="s">
        <v>20</v>
      </c>
      <c r="J173" s="1" t="s">
        <v>856</v>
      </c>
      <c r="K173" s="1" t="s">
        <v>22</v>
      </c>
      <c r="L173" s="1" t="str">
        <f>HYPERLINK("https://files.afu.se/Downloads/Transcripts/Mr%20UFO%20(Tim%20Beckley)/2017 05 19 - Mr UFOs Secret Files - Hudson Valley Zombie Apocalypse! And 70 Years of Lies!_HCcAaD1ssVU - transcript (automated).pdf","Transcript Link")</f>
        <v>Transcript Link</v>
      </c>
      <c r="M173" s="2" t="str">
        <f>HYPERLINK("https://files.afu.se/Downloads/Transcripts/Mr%20UFO%20(Tim%20Beckley)/2017 05 19 - Mr UFOs Secret Files - Hudson Valley Zombie Apocalypse! And 70 Years of Lies!_HCcAaD1ssVU - transcript (automated).pdf","Transcript Link")</f>
        <v>Transcript Link</v>
      </c>
    </row>
    <row r="174" ht="300" spans="1:13">
      <c r="A174" s="1" t="s">
        <v>857</v>
      </c>
      <c r="B174" s="1" t="s">
        <v>13</v>
      </c>
      <c r="C174" s="4" t="s">
        <v>858</v>
      </c>
      <c r="D174" s="1" t="s">
        <v>859</v>
      </c>
      <c r="E174" s="1" t="s">
        <v>860</v>
      </c>
      <c r="F174" s="4" t="s">
        <v>17</v>
      </c>
      <c r="G174" s="1" t="s">
        <v>18</v>
      </c>
      <c r="H174" s="1" t="s">
        <v>19</v>
      </c>
      <c r="I174" s="1" t="s">
        <v>20</v>
      </c>
      <c r="J174" s="1" t="s">
        <v>861</v>
      </c>
      <c r="K174" s="1" t="s">
        <v>22</v>
      </c>
      <c r="L174" s="1" t="str">
        <f>HYPERLINK("https://files.afu.se/Downloads/Transcripts/Mr%20UFO%20(Tim%20Beckley)/2017 05 06 - Mr UFOs Secret Files - Invasion of the  Saucer Men  - Pine Bush NY Photos.Videos_i_H_qsaFfHc - transcript (automated).pdf","Transcript Link")</f>
        <v>Transcript Link</v>
      </c>
      <c r="M174" s="2" t="str">
        <f>HYPERLINK("https://files.afu.se/Downloads/Transcripts/Mr%20UFO%20(Tim%20Beckley)/2017 05 06 - Mr UFOs Secret Files - Invasion of the  Saucer Men  - Pine Bush NY Photos.Videos_i_H_qsaFfHc - transcript (automated).pdf","Transcript Link")</f>
        <v>Transcript Link</v>
      </c>
    </row>
    <row r="175" ht="225" spans="1:13">
      <c r="A175" s="1" t="s">
        <v>862</v>
      </c>
      <c r="B175" s="1" t="s">
        <v>13</v>
      </c>
      <c r="C175" s="4" t="s">
        <v>863</v>
      </c>
      <c r="D175" s="1" t="s">
        <v>864</v>
      </c>
      <c r="E175" s="1" t="s">
        <v>865</v>
      </c>
      <c r="F175" s="4" t="s">
        <v>17</v>
      </c>
      <c r="G175" s="1" t="s">
        <v>18</v>
      </c>
      <c r="H175" s="1" t="s">
        <v>19</v>
      </c>
      <c r="I175" s="1" t="s">
        <v>20</v>
      </c>
      <c r="J175" s="1" t="s">
        <v>866</v>
      </c>
      <c r="K175" s="1" t="s">
        <v>22</v>
      </c>
      <c r="L175" s="1" t="str">
        <f>HYPERLINK("https://files.afu.se/Downloads/Transcripts/Mr%20UFO%20(Tim%20Beckley)/2017 05 04 - Mr UFOs Secret Files - Women In The Paranormal - History's Finest!. Today's Best! Weirdness!_rPIru5PCojY - transcript (automated).pdf","Transcript Link")</f>
        <v>Transcript Link</v>
      </c>
      <c r="M175" s="2" t="str">
        <f>HYPERLINK("https://files.afu.se/Downloads/Transcripts/Mr%20UFO%20(Tim%20Beckley)/2017 05 04 - Mr UFOs Secret Files - Women In The Paranormal - History's Finest!. Today's Best! Weirdness!_rPIru5PCojY - transcript (automated).pdf","Transcript Link")</f>
        <v>Transcript Link</v>
      </c>
    </row>
    <row r="176" ht="135" spans="1:13">
      <c r="A176" s="1" t="s">
        <v>867</v>
      </c>
      <c r="B176" s="1" t="s">
        <v>13</v>
      </c>
      <c r="C176" s="4" t="s">
        <v>868</v>
      </c>
      <c r="D176" s="1" t="s">
        <v>869</v>
      </c>
      <c r="E176" s="1" t="s">
        <v>870</v>
      </c>
      <c r="F176" s="4" t="s">
        <v>17</v>
      </c>
      <c r="G176" s="1" t="s">
        <v>18</v>
      </c>
      <c r="H176" s="1" t="s">
        <v>19</v>
      </c>
      <c r="I176" s="1" t="s">
        <v>20</v>
      </c>
      <c r="J176" s="1" t="s">
        <v>871</v>
      </c>
      <c r="K176" s="1" t="s">
        <v>22</v>
      </c>
      <c r="L176" s="1" t="str">
        <f>HYPERLINK("https://files.afu.se/Downloads/Transcripts/Mr%20UFO%20(Tim%20Beckley)/2017 04 28 - Mr UFOs Secret Files - HITLER, REPTILIAN SHAPESHIFTERS, BLUE SKINNED ALIENS_VeBypVnUA6o - transcript (automated).pdf","Transcript Link")</f>
        <v>Transcript Link</v>
      </c>
      <c r="M176" s="2" t="str">
        <f>HYPERLINK("https://files.afu.se/Downloads/Transcripts/Mr%20UFO%20(Tim%20Beckley)/2017 04 28 - Mr UFOs Secret Files - HITLER, REPTILIAN SHAPESHIFTERS, BLUE SKINNED ALIENS_VeBypVnUA6o - transcript (automated).pdf","Transcript Link")</f>
        <v>Transcript Link</v>
      </c>
    </row>
    <row r="177" ht="240" spans="1:13">
      <c r="A177" s="1" t="s">
        <v>872</v>
      </c>
      <c r="B177" s="1" t="s">
        <v>13</v>
      </c>
      <c r="C177" s="4" t="s">
        <v>873</v>
      </c>
      <c r="D177" s="1" t="s">
        <v>874</v>
      </c>
      <c r="E177" s="1" t="s">
        <v>875</v>
      </c>
      <c r="F177" s="4" t="s">
        <v>17</v>
      </c>
      <c r="G177" s="1" t="s">
        <v>18</v>
      </c>
      <c r="H177" s="1" t="s">
        <v>19</v>
      </c>
      <c r="I177" s="1" t="s">
        <v>20</v>
      </c>
      <c r="J177" s="1" t="s">
        <v>876</v>
      </c>
      <c r="K177" s="1" t="s">
        <v>22</v>
      </c>
      <c r="L177" s="1" t="str">
        <f>HYPERLINK("https://files.afu.se/Downloads/Transcripts/Mr%20UFO%20(Tim%20Beckley)/2017 04 20 - Mr UFOs Secret Files - Adm. Byrd's Hollow Earth Exploits - New Occult Joshua P Warren Revelations_BsbGe0w7igU - transcript (automated).pdf","Transcript Link")</f>
        <v>Transcript Link</v>
      </c>
      <c r="M177" s="2" t="str">
        <f>HYPERLINK("https://files.afu.se/Downloads/Transcripts/Mr%20UFO%20(Tim%20Beckley)/2017 04 20 - Mr UFOs Secret Files - Adm. Byrd's Hollow Earth Exploits - New Occult Joshua P Warren Revelations_BsbGe0w7igU - transcript (automated).pdf","Transcript Link")</f>
        <v>Transcript Link</v>
      </c>
    </row>
    <row r="178" ht="135" spans="1:13">
      <c r="A178" s="1" t="s">
        <v>877</v>
      </c>
      <c r="B178" s="1" t="s">
        <v>13</v>
      </c>
      <c r="C178" s="4" t="s">
        <v>878</v>
      </c>
      <c r="D178" s="1" t="s">
        <v>879</v>
      </c>
      <c r="E178" s="1" t="s">
        <v>880</v>
      </c>
      <c r="F178" s="4" t="s">
        <v>17</v>
      </c>
      <c r="G178" s="1" t="s">
        <v>18</v>
      </c>
      <c r="H178" s="1" t="s">
        <v>19</v>
      </c>
      <c r="I178" s="1" t="s">
        <v>20</v>
      </c>
      <c r="J178" s="1" t="s">
        <v>881</v>
      </c>
      <c r="K178" s="1" t="s">
        <v>22</v>
      </c>
      <c r="L178" s="1" t="str">
        <f>HYPERLINK("https://files.afu.se/Downloads/Transcripts/Mr%20UFO%20(Tim%20Beckley)/2017 04 15 - Mr UFOs Secret Files - Journalists Discuss UFO Cold Cases - 100K Sightings Analysed_Ua4YJcg2ZXw - transcript (automated).pdf","Transcript Link")</f>
        <v>Transcript Link</v>
      </c>
      <c r="M178" s="2" t="str">
        <f>HYPERLINK("https://files.afu.se/Downloads/Transcripts/Mr%20UFO%20(Tim%20Beckley)/2017 04 15 - Mr UFOs Secret Files - Journalists Discuss UFO Cold Cases - 100K Sightings Analysed_Ua4YJcg2ZXw - transcript (automated).pdf","Transcript Link")</f>
        <v>Transcript Link</v>
      </c>
    </row>
    <row r="179" ht="150" spans="1:13">
      <c r="A179" s="1" t="s">
        <v>882</v>
      </c>
      <c r="B179" s="1" t="s">
        <v>13</v>
      </c>
      <c r="C179" s="4" t="s">
        <v>883</v>
      </c>
      <c r="D179" s="1" t="s">
        <v>884</v>
      </c>
      <c r="E179" s="1" t="s">
        <v>885</v>
      </c>
      <c r="F179" s="4" t="s">
        <v>17</v>
      </c>
      <c r="G179" s="1" t="s">
        <v>18</v>
      </c>
      <c r="H179" s="1" t="s">
        <v>19</v>
      </c>
      <c r="I179" s="1" t="s">
        <v>20</v>
      </c>
      <c r="J179" s="1" t="s">
        <v>886</v>
      </c>
      <c r="K179" s="1" t="s">
        <v>22</v>
      </c>
      <c r="L179" s="1" t="str">
        <f>HYPERLINK("https://files.afu.se/Downloads/Transcripts/Mr%20UFO%20(Tim%20Beckley)/2017 04 09 - Mr UFOs Secret Files - Adm Byrd's Lost Diary, Hollow Earth, JFK Assassination, Nazi UFOs_sfOzC8Bp4_Q - transcript (automated).pdf","Transcript Link")</f>
        <v>Transcript Link</v>
      </c>
      <c r="M179" s="2" t="str">
        <f>HYPERLINK("https://files.afu.se/Downloads/Transcripts/Mr%20UFO%20(Tim%20Beckley)/2017 04 09 - Mr UFOs Secret Files - Adm Byrd's Lost Diary, Hollow Earth, JFK Assassination, Nazi UFOs_sfOzC8Bp4_Q - transcript (automated).pdf","Transcript Link")</f>
        <v>Transcript Link</v>
      </c>
    </row>
    <row r="180" ht="180" spans="1:13">
      <c r="A180" s="1" t="s">
        <v>887</v>
      </c>
      <c r="B180" s="1" t="s">
        <v>13</v>
      </c>
      <c r="C180" s="4" t="s">
        <v>888</v>
      </c>
      <c r="D180" s="1" t="s">
        <v>889</v>
      </c>
      <c r="E180" s="1" t="s">
        <v>890</v>
      </c>
      <c r="F180" s="4" t="s">
        <v>17</v>
      </c>
      <c r="G180" s="1" t="s">
        <v>18</v>
      </c>
      <c r="H180" s="1" t="s">
        <v>19</v>
      </c>
      <c r="I180" s="1" t="s">
        <v>20</v>
      </c>
      <c r="J180" s="1" t="s">
        <v>891</v>
      </c>
      <c r="K180" s="1" t="s">
        <v>22</v>
      </c>
      <c r="L180" s="1" t="str">
        <f>HYPERLINK("https://files.afu.se/Downloads/Transcripts/Mr%20UFO%20(Tim%20Beckley)/2017 04 04 - Mr UFOs Secret Files - The Beatles, Secret Societies, Statue of Liberty -- Goddess of the New World_kFbF-6oXobk - transcript (automated).pdf","Transcript Link")</f>
        <v>Transcript Link</v>
      </c>
      <c r="M180" s="2" t="str">
        <f>HYPERLINK("https://files.afu.se/Downloads/Transcripts/Mr%20UFO%20(Tim%20Beckley)/2017 04 04 - Mr UFOs Secret Files - The Beatles, Secret Societies, Statue of Liberty -- Goddess of the New World_kFbF-6oXobk - transcript (automated).pdf","Transcript Link")</f>
        <v>Transcript Link</v>
      </c>
    </row>
    <row r="181" ht="150" spans="1:13">
      <c r="A181" s="1" t="s">
        <v>892</v>
      </c>
      <c r="B181" s="1" t="s">
        <v>13</v>
      </c>
      <c r="C181" s="4" t="s">
        <v>893</v>
      </c>
      <c r="D181" s="1" t="s">
        <v>894</v>
      </c>
      <c r="E181" s="1" t="s">
        <v>895</v>
      </c>
      <c r="F181" s="4" t="s">
        <v>17</v>
      </c>
      <c r="G181" s="1" t="s">
        <v>18</v>
      </c>
      <c r="H181" s="1" t="s">
        <v>19</v>
      </c>
      <c r="I181" s="1" t="s">
        <v>20</v>
      </c>
      <c r="J181" s="1" t="s">
        <v>896</v>
      </c>
      <c r="K181" s="1" t="s">
        <v>22</v>
      </c>
      <c r="L181" s="1" t="str">
        <f>HYPERLINK("https://files.afu.se/Downloads/Transcripts/Mr%20UFO%20(Tim%20Beckley)/2017 03 27 - Mr UFOs Secret Files - Cryptid Madness-- Boggy Creek, Ole Dixie Monsters, John Keel's Birthday_xEZO9qqYoiY - transcript (automated).pdf","Transcript Link")</f>
        <v>Transcript Link</v>
      </c>
      <c r="M181" s="2" t="str">
        <f>HYPERLINK("https://files.afu.se/Downloads/Transcripts/Mr%20UFO%20(Tim%20Beckley)/2017 03 27 - Mr UFOs Secret Files - Cryptid Madness-- Boggy Creek, Ole Dixie Monsters, John Keel's Birthday_xEZO9qqYoiY - transcript (automated).pdf","Transcript Link")</f>
        <v>Transcript Link</v>
      </c>
    </row>
    <row r="182" ht="165" spans="1:13">
      <c r="A182" s="1" t="s">
        <v>897</v>
      </c>
      <c r="B182" s="1" t="s">
        <v>13</v>
      </c>
      <c r="C182" s="4" t="s">
        <v>898</v>
      </c>
      <c r="D182" s="1" t="s">
        <v>899</v>
      </c>
      <c r="E182" s="1" t="s">
        <v>900</v>
      </c>
      <c r="F182" s="4" t="s">
        <v>17</v>
      </c>
      <c r="G182" s="1" t="s">
        <v>18</v>
      </c>
      <c r="H182" s="1" t="s">
        <v>19</v>
      </c>
      <c r="I182" s="1" t="s">
        <v>20</v>
      </c>
      <c r="J182" s="1" t="s">
        <v>901</v>
      </c>
      <c r="K182" s="1" t="s">
        <v>22</v>
      </c>
      <c r="L182" s="1" t="str">
        <f>HYPERLINK("https://files.afu.se/Downloads/Transcripts/Mr%20UFO%20(Tim%20Beckley)/2017 03 18 - Mr UFOs Secret Files - Earth VS The Flying Saucers -- And Larry Warren.   RendleSHAM Update!_XQzYsxDbQF4 - transcript (automated).pdf","Transcript Link")</f>
        <v>Transcript Link</v>
      </c>
      <c r="M182" s="2" t="str">
        <f>HYPERLINK("https://files.afu.se/Downloads/Transcripts/Mr%20UFO%20(Tim%20Beckley)/2017 03 18 - Mr UFOs Secret Files - Earth VS The Flying Saucers -- And Larry Warren.   RendleSHAM Update!_XQzYsxDbQF4 - transcript (automated).pdf","Transcript Link")</f>
        <v>Transcript Link</v>
      </c>
    </row>
    <row r="183" ht="165" spans="1:13">
      <c r="A183" s="1" t="s">
        <v>902</v>
      </c>
      <c r="B183" s="1" t="s">
        <v>13</v>
      </c>
      <c r="C183" s="4" t="s">
        <v>903</v>
      </c>
      <c r="D183" s="1" t="s">
        <v>904</v>
      </c>
      <c r="E183" s="1" t="s">
        <v>905</v>
      </c>
      <c r="F183" s="4" t="s">
        <v>17</v>
      </c>
      <c r="G183" s="1" t="s">
        <v>18</v>
      </c>
      <c r="H183" s="1" t="s">
        <v>19</v>
      </c>
      <c r="I183" s="1" t="s">
        <v>20</v>
      </c>
      <c r="J183" s="1" t="s">
        <v>906</v>
      </c>
      <c r="K183" s="1" t="s">
        <v>22</v>
      </c>
      <c r="L183" s="1" t="str">
        <f>HYPERLINK("https://files.afu.se/Downloads/Transcripts/Mr%20UFO%20(Tim%20Beckley)/2017 03 11 - Mr UFOs Secret Files - Ouija Boards, Witch Boards, Talking Boards And Spirit Communications_JQErRrmrDa4 - transcript (automated).pdf","Transcript Link")</f>
        <v>Transcript Link</v>
      </c>
      <c r="M183" s="2" t="str">
        <f>HYPERLINK("https://files.afu.se/Downloads/Transcripts/Mr%20UFO%20(Tim%20Beckley)/2017 03 11 - Mr UFOs Secret Files - Ouija Boards, Witch Boards, Talking Boards And Spirit Communications_JQErRrmrDa4 - transcript (automated).pdf","Transcript Link")</f>
        <v>Transcript Link</v>
      </c>
    </row>
    <row r="184" ht="135" spans="1:13">
      <c r="A184" s="1" t="s">
        <v>902</v>
      </c>
      <c r="B184" s="1" t="s">
        <v>13</v>
      </c>
      <c r="C184" s="4" t="s">
        <v>907</v>
      </c>
      <c r="D184" s="1" t="s">
        <v>908</v>
      </c>
      <c r="E184" s="1" t="s">
        <v>909</v>
      </c>
      <c r="F184" s="4" t="s">
        <v>17</v>
      </c>
      <c r="G184" s="1" t="s">
        <v>18</v>
      </c>
      <c r="H184" s="1" t="s">
        <v>19</v>
      </c>
      <c r="I184" s="1" t="s">
        <v>20</v>
      </c>
      <c r="J184" s="1" t="s">
        <v>910</v>
      </c>
      <c r="K184" s="1" t="s">
        <v>22</v>
      </c>
      <c r="L184" s="1" t="str">
        <f>HYPERLINK("https://files.afu.se/Downloads/Transcripts/Mr%20UFO%20(Tim%20Beckley)/2017 03 11 - Mr UFOs Secret Files - Midnight Monster Madness --  Cryptids, Dogmen, Bigfoot , Giant Smellies_z8wEf7rp-es - transcript (automated).pdf","Transcript Link")</f>
        <v>Transcript Link</v>
      </c>
      <c r="M184" s="2" t="str">
        <f>HYPERLINK("https://files.afu.se/Downloads/Transcripts/Mr%20UFO%20(Tim%20Beckley)/2017 03 11 - Mr UFOs Secret Files - Midnight Monster Madness --  Cryptids, Dogmen, Bigfoot , Giant Smellies_z8wEf7rp-es - transcript (automated).pdf","Transcript Link")</f>
        <v>Transcript Link</v>
      </c>
    </row>
    <row r="185" ht="135" spans="1:13">
      <c r="A185" s="1" t="s">
        <v>911</v>
      </c>
      <c r="B185" s="1" t="s">
        <v>13</v>
      </c>
      <c r="C185" s="4" t="s">
        <v>912</v>
      </c>
      <c r="D185" s="1" t="s">
        <v>913</v>
      </c>
      <c r="E185" s="1" t="s">
        <v>914</v>
      </c>
      <c r="F185" s="4" t="s">
        <v>17</v>
      </c>
      <c r="G185" s="1" t="s">
        <v>18</v>
      </c>
      <c r="H185" s="1" t="s">
        <v>19</v>
      </c>
      <c r="I185" s="1" t="s">
        <v>20</v>
      </c>
      <c r="J185" s="1" t="s">
        <v>915</v>
      </c>
      <c r="K185" s="1" t="s">
        <v>22</v>
      </c>
      <c r="L185" s="1" t="str">
        <f>HYPERLINK("https://files.afu.se/Downloads/Transcripts/Mr%20UFO%20(Tim%20Beckley)/2017 03 04 - Mr UFOs Secret Files - GOD DAMN IT  -- CHRISTIANITY VS ANCIENT ALIENS. SECRET SOCIETIES_a_Spc2K8jz8 - transcript (automated).pdf","Transcript Link")</f>
        <v>Transcript Link</v>
      </c>
      <c r="M185" s="2" t="str">
        <f>HYPERLINK("https://files.afu.se/Downloads/Transcripts/Mr%20UFO%20(Tim%20Beckley)/2017 03 04 - Mr UFOs Secret Files - GOD DAMN IT  -- CHRISTIANITY VS ANCIENT ALIENS. SECRET SOCIETIES_a_Spc2K8jz8 - transcript (automated).pdf","Transcript Link")</f>
        <v>Transcript Link</v>
      </c>
    </row>
    <row r="186" ht="135" spans="1:13">
      <c r="A186" s="1" t="s">
        <v>916</v>
      </c>
      <c r="B186" s="1" t="s">
        <v>13</v>
      </c>
      <c r="C186" s="4" t="s">
        <v>917</v>
      </c>
      <c r="D186" s="1" t="s">
        <v>918</v>
      </c>
      <c r="E186" s="1" t="s">
        <v>919</v>
      </c>
      <c r="F186" s="4" t="s">
        <v>17</v>
      </c>
      <c r="G186" s="1" t="s">
        <v>18</v>
      </c>
      <c r="H186" s="1" t="s">
        <v>19</v>
      </c>
      <c r="I186" s="1" t="s">
        <v>20</v>
      </c>
      <c r="J186" s="1" t="s">
        <v>920</v>
      </c>
      <c r="K186" s="1" t="s">
        <v>22</v>
      </c>
      <c r="L186" s="1" t="str">
        <f>HYPERLINK("https://files.afu.se/Downloads/Transcripts/Mr%20UFO%20(Tim%20Beckley)/2017 02 24 - Mr UFOs Secret Files -   Commander X  - UFO Whistle Blower Identified. Joshua P. Warren Explains!_1kn2FR0YnaM - transcript (automated).pdf","Transcript Link")</f>
        <v>Transcript Link</v>
      </c>
      <c r="M186" s="2" t="str">
        <f>HYPERLINK("https://files.afu.se/Downloads/Transcripts/Mr%20UFO%20(Tim%20Beckley)/2017 02 24 - Mr UFOs Secret Files -   Commander X  - UFO Whistle Blower Identified. Joshua P. Warren Explains!_1kn2FR0YnaM - transcript (automated).pdf","Transcript Link")</f>
        <v>Transcript Link</v>
      </c>
    </row>
    <row r="187" ht="150" spans="1:13">
      <c r="A187" s="1" t="s">
        <v>921</v>
      </c>
      <c r="B187" s="1" t="s">
        <v>13</v>
      </c>
      <c r="C187" s="4" t="s">
        <v>922</v>
      </c>
      <c r="D187" s="1" t="s">
        <v>923</v>
      </c>
      <c r="E187" s="1" t="s">
        <v>924</v>
      </c>
      <c r="F187" s="4" t="s">
        <v>17</v>
      </c>
      <c r="G187" s="1" t="s">
        <v>18</v>
      </c>
      <c r="H187" s="1" t="s">
        <v>19</v>
      </c>
      <c r="I187" s="1" t="s">
        <v>20</v>
      </c>
      <c r="J187" s="1" t="s">
        <v>925</v>
      </c>
      <c r="K187" s="1" t="s">
        <v>22</v>
      </c>
      <c r="L187" s="1" t="str">
        <f>HYPERLINK("https://files.afu.se/Downloads/Transcripts/Mr%20UFO%20(Tim%20Beckley)/2017 02 18 - Mr UFOs Secret Files - Fire, Brimstone, Immortality - Learning To Play The Alien Way!_RYgjQBNcZa0 - transcript (automated).pdf","Transcript Link")</f>
        <v>Transcript Link</v>
      </c>
      <c r="M187" s="2" t="str">
        <f>HYPERLINK("https://files.afu.se/Downloads/Transcripts/Mr%20UFO%20(Tim%20Beckley)/2017 02 18 - Mr UFOs Secret Files - Fire, Brimstone, Immortality - Learning To Play The Alien Way!_RYgjQBNcZa0 - transcript (automated).pdf","Transcript Link")</f>
        <v>Transcript Link</v>
      </c>
    </row>
    <row r="188" ht="135" spans="1:13">
      <c r="A188" s="1" t="s">
        <v>926</v>
      </c>
      <c r="B188" s="1" t="s">
        <v>13</v>
      </c>
      <c r="C188" s="4" t="s">
        <v>927</v>
      </c>
      <c r="D188" s="1" t="s">
        <v>928</v>
      </c>
      <c r="E188" s="1" t="s">
        <v>929</v>
      </c>
      <c r="F188" s="4" t="s">
        <v>17</v>
      </c>
      <c r="G188" s="1" t="s">
        <v>18</v>
      </c>
      <c r="H188" s="1" t="s">
        <v>19</v>
      </c>
      <c r="I188" s="1" t="s">
        <v>20</v>
      </c>
      <c r="J188" s="1" t="s">
        <v>930</v>
      </c>
      <c r="K188" s="1" t="s">
        <v>22</v>
      </c>
      <c r="L188" s="1" t="str">
        <f>HYPERLINK("https://files.afu.se/Downloads/Transcripts/Mr%20UFO%20(Tim%20Beckley)/2017 02 12 - Mr UFOs Secret Files - CREATURES OF THE NIGHT AND THE HUNGER FOR HUMAN BLOOD_UpMLNtQp5gc - transcript (automated).pdf","Transcript Link")</f>
        <v>Transcript Link</v>
      </c>
      <c r="M188" s="2" t="str">
        <f>HYPERLINK("https://files.afu.se/Downloads/Transcripts/Mr%20UFO%20(Tim%20Beckley)/2017 02 12 - Mr UFOs Secret Files - CREATURES OF THE NIGHT AND THE HUNGER FOR HUMAN BLOOD_UpMLNtQp5gc - transcript (automated).pdf","Transcript Link")</f>
        <v>Transcript Link</v>
      </c>
    </row>
    <row r="189" ht="135" spans="1:13">
      <c r="A189" s="1" t="s">
        <v>931</v>
      </c>
      <c r="B189" s="1" t="s">
        <v>13</v>
      </c>
      <c r="C189" s="4" t="s">
        <v>932</v>
      </c>
      <c r="D189" s="1" t="s">
        <v>933</v>
      </c>
      <c r="E189" s="1" t="s">
        <v>934</v>
      </c>
      <c r="F189" s="4" t="s">
        <v>17</v>
      </c>
      <c r="G189" s="1" t="s">
        <v>18</v>
      </c>
      <c r="H189" s="1" t="s">
        <v>19</v>
      </c>
      <c r="I189" s="1" t="s">
        <v>20</v>
      </c>
      <c r="J189" s="1" t="s">
        <v>935</v>
      </c>
      <c r="K189" s="1" t="s">
        <v>22</v>
      </c>
      <c r="L189" s="1" t="str">
        <f>HYPERLINK("https://files.afu.se/Downloads/Transcripts/Mr%20UFO%20(Tim%20Beckley)/2017 02 11 - Mr UFOs Secret Files - Ghostbusters, Bishop Pike, Heavenly Realms  &amp; Proof Of  After Life_jaTW8MQrAmw - transcript (automated).pdf","Transcript Link")</f>
        <v>Transcript Link</v>
      </c>
      <c r="M189" s="2" t="str">
        <f>HYPERLINK("https://files.afu.se/Downloads/Transcripts/Mr%20UFO%20(Tim%20Beckley)/2017 02 11 - Mr UFOs Secret Files - Ghostbusters, Bishop Pike, Heavenly Realms  &amp; Proof Of  After Life_jaTW8MQrAmw - transcript (automated).pdf","Transcript Link")</f>
        <v>Transcript Link</v>
      </c>
    </row>
    <row r="190" ht="150" spans="1:13">
      <c r="A190" s="1" t="s">
        <v>936</v>
      </c>
      <c r="B190" s="1" t="s">
        <v>13</v>
      </c>
      <c r="C190" s="4" t="s">
        <v>937</v>
      </c>
      <c r="D190" s="1" t="s">
        <v>938</v>
      </c>
      <c r="E190" s="1" t="s">
        <v>939</v>
      </c>
      <c r="F190" s="4" t="s">
        <v>17</v>
      </c>
      <c r="G190" s="1" t="s">
        <v>18</v>
      </c>
      <c r="H190" s="1" t="s">
        <v>19</v>
      </c>
      <c r="I190" s="1" t="s">
        <v>20</v>
      </c>
      <c r="J190" s="1" t="s">
        <v>940</v>
      </c>
      <c r="K190" s="1" t="s">
        <v>22</v>
      </c>
      <c r="L190" s="1" t="str">
        <f>HYPERLINK("https://files.afu.se/Downloads/Transcripts/Mr%20UFO%20(Tim%20Beckley)/2017 02 05 - Mr UFOs Secret Files - Amityville, Ghost Busters, Evil  Poltergeists &amp; USAs  Most Haunted House!_k_dD6cuyX4M - transcript (automated).pdf","Transcript Link")</f>
        <v>Transcript Link</v>
      </c>
      <c r="M190" s="2" t="str">
        <f>HYPERLINK("https://files.afu.se/Downloads/Transcripts/Mr%20UFO%20(Tim%20Beckley)/2017 02 05 - Mr UFOs Secret Files - Amityville, Ghost Busters, Evil  Poltergeists &amp; USAs  Most Haunted House!_k_dD6cuyX4M - transcript (automated).pdf","Transcript Link")</f>
        <v>Transcript Link</v>
      </c>
    </row>
    <row r="191" ht="135" spans="1:13">
      <c r="A191" s="1" t="s">
        <v>941</v>
      </c>
      <c r="B191" s="1" t="s">
        <v>13</v>
      </c>
      <c r="C191" s="4" t="s">
        <v>942</v>
      </c>
      <c r="D191" s="1" t="s">
        <v>943</v>
      </c>
      <c r="E191" s="1" t="s">
        <v>944</v>
      </c>
      <c r="F191" s="4" t="s">
        <v>17</v>
      </c>
      <c r="G191" s="1" t="s">
        <v>18</v>
      </c>
      <c r="H191" s="1" t="s">
        <v>19</v>
      </c>
      <c r="I191" s="1" t="s">
        <v>20</v>
      </c>
      <c r="J191" s="1" t="s">
        <v>945</v>
      </c>
      <c r="K191" s="1" t="s">
        <v>22</v>
      </c>
      <c r="L191" s="1" t="str">
        <f>HYPERLINK("https://files.afu.se/Downloads/Transcripts/Mr%20UFO%20(Tim%20Beckley)/2017 02 04 - Mr UFOs Secret Files - GroundZero Tim Swartz -- Beyond Antarctica; quest for the great unknown._o96rS-5Ms-s - transcript (automated).pdf","Transcript Link")</f>
        <v>Transcript Link</v>
      </c>
      <c r="M191" s="2" t="str">
        <f>HYPERLINK("https://files.afu.se/Downloads/Transcripts/Mr%20UFO%20(Tim%20Beckley)/2017 02 04 - Mr UFOs Secret Files - GroundZero Tim Swartz -- Beyond Antarctica; quest for the great unknown._o96rS-5Ms-s - transcript (automated).pdf","Transcript Link")</f>
        <v>Transcript Link</v>
      </c>
    </row>
    <row r="192" ht="135" spans="1:13">
      <c r="A192" s="1" t="s">
        <v>946</v>
      </c>
      <c r="B192" s="1" t="s">
        <v>13</v>
      </c>
      <c r="C192" s="4" t="s">
        <v>947</v>
      </c>
      <c r="D192" s="1" t="s">
        <v>948</v>
      </c>
      <c r="E192" s="1" t="s">
        <v>949</v>
      </c>
      <c r="F192" s="4" t="s">
        <v>17</v>
      </c>
      <c r="G192" s="1" t="s">
        <v>18</v>
      </c>
      <c r="H192" s="1" t="s">
        <v>19</v>
      </c>
      <c r="I192" s="1" t="s">
        <v>20</v>
      </c>
      <c r="J192" s="1" t="s">
        <v>950</v>
      </c>
      <c r="K192" s="1" t="s">
        <v>22</v>
      </c>
      <c r="L192" s="1" t="str">
        <f>HYPERLINK("https://files.afu.se/Downloads/Transcripts/Mr%20UFO%20(Tim%20Beckley)/2017 01 31 - Mr UFOs Secret Files -  CRASHED  SAUCERS, ALIENS FOUND ALIVE, UNRAVELING THE COVER UP!_OsTHK8mFLJo - transcript (automated).pdf","Transcript Link")</f>
        <v>Transcript Link</v>
      </c>
      <c r="M192" s="2" t="str">
        <f>HYPERLINK("https://files.afu.se/Downloads/Transcripts/Mr%20UFO%20(Tim%20Beckley)/2017 01 31 - Mr UFOs Secret Files -  CRASHED  SAUCERS, ALIENS FOUND ALIVE, UNRAVELING THE COVER UP!_OsTHK8mFLJo - transcript (automated).pdf","Transcript Link")</f>
        <v>Transcript Link</v>
      </c>
    </row>
    <row r="193" ht="135" spans="1:13">
      <c r="A193" s="1" t="s">
        <v>951</v>
      </c>
      <c r="B193" s="1" t="s">
        <v>13</v>
      </c>
      <c r="C193" s="4" t="s">
        <v>952</v>
      </c>
      <c r="D193" s="1" t="s">
        <v>953</v>
      </c>
      <c r="E193" s="1" t="s">
        <v>954</v>
      </c>
      <c r="F193" s="4" t="s">
        <v>17</v>
      </c>
      <c r="G193" s="1" t="s">
        <v>18</v>
      </c>
      <c r="H193" s="1" t="s">
        <v>19</v>
      </c>
      <c r="I193" s="1" t="s">
        <v>20</v>
      </c>
      <c r="J193" s="1" t="s">
        <v>955</v>
      </c>
      <c r="K193" s="1" t="s">
        <v>22</v>
      </c>
      <c r="L193" s="1" t="str">
        <f>HYPERLINK("https://files.afu.se/Downloads/Transcripts/Mr%20UFO%20(Tim%20Beckley)/2017 01 30 - Mr UFOs Secret Files - Spooky Unexplained Canada  Shag Harbor Update! Bizarre Haunts!_Te1xWciPVKE - transcript (automated).pdf","Transcript Link")</f>
        <v>Transcript Link</v>
      </c>
      <c r="M193" s="2" t="str">
        <f>HYPERLINK("https://files.afu.se/Downloads/Transcripts/Mr%20UFO%20(Tim%20Beckley)/2017 01 30 - Mr UFOs Secret Files - Spooky Unexplained Canada  Shag Harbor Update! Bizarre Haunts!_Te1xWciPVKE - transcript (automated).pdf","Transcript Link")</f>
        <v>Transcript Link</v>
      </c>
    </row>
    <row r="194" ht="135" spans="1:13">
      <c r="A194" s="1" t="s">
        <v>956</v>
      </c>
      <c r="B194" s="1" t="s">
        <v>13</v>
      </c>
      <c r="C194" s="4" t="s">
        <v>957</v>
      </c>
      <c r="D194" s="1" t="s">
        <v>958</v>
      </c>
      <c r="E194" s="1" t="s">
        <v>959</v>
      </c>
      <c r="F194" s="4" t="s">
        <v>17</v>
      </c>
      <c r="G194" s="1" t="s">
        <v>18</v>
      </c>
      <c r="H194" s="1" t="s">
        <v>19</v>
      </c>
      <c r="I194" s="1" t="s">
        <v>20</v>
      </c>
      <c r="J194" s="1" t="s">
        <v>960</v>
      </c>
      <c r="K194" s="1" t="s">
        <v>22</v>
      </c>
      <c r="L194" s="1" t="str">
        <f>HYPERLINK("https://files.afu.se/Downloads/Transcripts/Mr%20UFO%20(Tim%20Beckley)/2017 01 28 - Mr UFOs Secret Files - Truth About Giants And Ancient Gods -- Lost History Recovered!_U3QJFu-H4yk - transcript (automated).pdf","Transcript Link")</f>
        <v>Transcript Link</v>
      </c>
      <c r="M194" s="2" t="str">
        <f>HYPERLINK("https://files.afu.se/Downloads/Transcripts/Mr%20UFO%20(Tim%20Beckley)/2017 01 28 - Mr UFOs Secret Files - Truth About Giants And Ancient Gods -- Lost History Recovered!_U3QJFu-H4yk - transcript (automated).pdf","Transcript Link")</f>
        <v>Transcript Link</v>
      </c>
    </row>
    <row r="195" ht="135" spans="1:13">
      <c r="A195" s="1" t="s">
        <v>961</v>
      </c>
      <c r="B195" s="1" t="s">
        <v>13</v>
      </c>
      <c r="C195" s="4" t="s">
        <v>962</v>
      </c>
      <c r="D195" s="1" t="s">
        <v>963</v>
      </c>
      <c r="E195" s="1" t="s">
        <v>964</v>
      </c>
      <c r="F195" s="4" t="s">
        <v>17</v>
      </c>
      <c r="G195" s="1" t="s">
        <v>18</v>
      </c>
      <c r="H195" s="1" t="s">
        <v>19</v>
      </c>
      <c r="I195" s="1" t="s">
        <v>20</v>
      </c>
      <c r="J195" s="1" t="s">
        <v>965</v>
      </c>
      <c r="K195" s="1" t="s">
        <v>22</v>
      </c>
      <c r="L195" s="1" t="str">
        <f>HYPERLINK("https://files.afu.se/Downloads/Transcripts/Mr%20UFO%20(Tim%20Beckley)/2017 01 23 - Mr UFOs Secret Files - Witchcraft, Rock N' Roll, UFOs and the Foo Fighters  Startling Update!_0_BrMKoNJLI - transcript (automated).pdf","Transcript Link")</f>
        <v>Transcript Link</v>
      </c>
      <c r="M195" s="2" t="str">
        <f>HYPERLINK("https://files.afu.se/Downloads/Transcripts/Mr%20UFO%20(Tim%20Beckley)/2017 01 23 - Mr UFOs Secret Files - Witchcraft, Rock N' Roll, UFOs and the Foo Fighters  Startling Update!_0_BrMKoNJLI - transcript (automated).pdf","Transcript Link")</f>
        <v>Transcript Link</v>
      </c>
    </row>
    <row r="196" ht="135" spans="1:13">
      <c r="A196" s="1" t="s">
        <v>966</v>
      </c>
      <c r="B196" s="1" t="s">
        <v>13</v>
      </c>
      <c r="C196" s="4" t="s">
        <v>967</v>
      </c>
      <c r="D196" s="1" t="s">
        <v>968</v>
      </c>
      <c r="E196" s="1" t="s">
        <v>969</v>
      </c>
      <c r="F196" s="4" t="s">
        <v>17</v>
      </c>
      <c r="G196" s="1" t="s">
        <v>18</v>
      </c>
      <c r="H196" s="1" t="s">
        <v>19</v>
      </c>
      <c r="I196" s="1" t="s">
        <v>20</v>
      </c>
      <c r="J196" s="1" t="s">
        <v>970</v>
      </c>
      <c r="K196" s="1" t="s">
        <v>22</v>
      </c>
      <c r="L196" s="1" t="str">
        <f>HYPERLINK("https://files.afu.se/Downloads/Transcripts/Mr%20UFO%20(Tim%20Beckley)/2017 01 12 - Mr UFOs Secret Files - Scary Tales  of The Bye Bye Man Told By Literary Genius Robert Schneck_fDbcP4qp6Fg - transcript (automated).pdf","Transcript Link")</f>
        <v>Transcript Link</v>
      </c>
      <c r="M196" s="2" t="str">
        <f>HYPERLINK("https://files.afu.se/Downloads/Transcripts/Mr%20UFO%20(Tim%20Beckley)/2017 01 12 - Mr UFOs Secret Files - Scary Tales  of The Bye Bye Man Told By Literary Genius Robert Schneck_fDbcP4qp6Fg - transcript (automated).pdf","Transcript Link")</f>
        <v>Transcript Link</v>
      </c>
    </row>
    <row r="197" ht="135" spans="1:13">
      <c r="A197" s="1" t="s">
        <v>971</v>
      </c>
      <c r="B197" s="1" t="s">
        <v>13</v>
      </c>
      <c r="C197" s="4" t="s">
        <v>972</v>
      </c>
      <c r="D197" s="1" t="s">
        <v>973</v>
      </c>
      <c r="E197" s="1" t="s">
        <v>974</v>
      </c>
      <c r="F197" s="4" t="s">
        <v>17</v>
      </c>
      <c r="G197" s="1" t="s">
        <v>18</v>
      </c>
      <c r="H197" s="1" t="s">
        <v>19</v>
      </c>
      <c r="I197" s="1" t="s">
        <v>20</v>
      </c>
      <c r="J197" s="1" t="s">
        <v>975</v>
      </c>
      <c r="K197" s="1" t="s">
        <v>22</v>
      </c>
      <c r="L197" s="1" t="str">
        <f>HYPERLINK("https://files.afu.se/Downloads/Transcripts/Mr%20UFO%20(Tim%20Beckley)/2017 01 11 - Mr UFOs Secret Files - Was Dr. Carl Sagan Assassinated  Was Astronaut Edgar Mitchel A UFO Contactee _p_-EJCe2H3Y - transcript (automated).pdf","Transcript Link")</f>
        <v>Transcript Link</v>
      </c>
      <c r="M197" s="2" t="str">
        <f>HYPERLINK("https://files.afu.se/Downloads/Transcripts/Mr%20UFO%20(Tim%20Beckley)/2017 01 11 - Mr UFOs Secret Files - Was Dr. Carl Sagan Assassinated  Was Astronaut Edgar Mitchel A UFO Contactee _p_-EJCe2H3Y - transcript (automated).pdf","Transcript Link")</f>
        <v>Transcript Link</v>
      </c>
    </row>
    <row r="198" ht="135" spans="1:13">
      <c r="A198" s="1" t="s">
        <v>976</v>
      </c>
      <c r="B198" s="1" t="s">
        <v>13</v>
      </c>
      <c r="C198" s="4" t="s">
        <v>977</v>
      </c>
      <c r="D198" s="1" t="s">
        <v>978</v>
      </c>
      <c r="E198" s="1" t="s">
        <v>979</v>
      </c>
      <c r="F198" s="4" t="s">
        <v>17</v>
      </c>
      <c r="G198" s="1" t="s">
        <v>18</v>
      </c>
      <c r="H198" s="1" t="s">
        <v>19</v>
      </c>
      <c r="I198" s="1" t="s">
        <v>20</v>
      </c>
      <c r="J198" s="1" t="s">
        <v>980</v>
      </c>
      <c r="K198" s="1" t="s">
        <v>22</v>
      </c>
      <c r="L198" s="1" t="str">
        <f>HYPERLINK("https://files.afu.se/Downloads/Transcripts/Mr%20UFO%20(Tim%20Beckley)/2016 12 19 - Mr UFOs Secret Files - Donald Trump's Nuclear War Coming Soon -- Forecasters Proclaim!_2namx9rEBJE - transcript (automated).pdf","Transcript Link")</f>
        <v>Transcript Link</v>
      </c>
      <c r="M198" s="2" t="str">
        <f>HYPERLINK("https://files.afu.se/Downloads/Transcripts/Mr%20UFO%20(Tim%20Beckley)/2016 12 19 - Mr UFOs Secret Files - Donald Trump's Nuclear War Coming Soon -- Forecasters Proclaim!_2namx9rEBJE - transcript (automated).pdf","Transcript Link")</f>
        <v>Transcript Link</v>
      </c>
    </row>
    <row r="199" ht="135" spans="1:13">
      <c r="A199" s="1" t="s">
        <v>981</v>
      </c>
      <c r="B199" s="1" t="s">
        <v>13</v>
      </c>
      <c r="C199" s="4" t="s">
        <v>982</v>
      </c>
      <c r="D199" s="1" t="s">
        <v>983</v>
      </c>
      <c r="E199" s="1" t="s">
        <v>984</v>
      </c>
      <c r="F199" s="4" t="s">
        <v>17</v>
      </c>
      <c r="G199" s="1" t="s">
        <v>18</v>
      </c>
      <c r="H199" s="1" t="s">
        <v>19</v>
      </c>
      <c r="I199" s="1" t="s">
        <v>20</v>
      </c>
      <c r="J199" s="1" t="s">
        <v>985</v>
      </c>
      <c r="K199" s="1" t="s">
        <v>22</v>
      </c>
      <c r="L199" s="1" t="str">
        <f>HYPERLINK("https://files.afu.se/Downloads/Transcripts/Mr%20UFO%20(Tim%20Beckley)/2016 12 17 - Mr UFOs Secret Files - Return of the  Space Brothers  - UFO Peacemakers  Invaders From  Mars  _QHlYVKrbp3Q - transcript (automated).pdf","Transcript Link")</f>
        <v>Transcript Link</v>
      </c>
      <c r="M199" s="2" t="str">
        <f>HYPERLINK("https://files.afu.se/Downloads/Transcripts/Mr%20UFO%20(Tim%20Beckley)/2016 12 17 - Mr UFOs Secret Files - Return of the  Space Brothers  - UFO Peacemakers  Invaders From  Mars  _QHlYVKrbp3Q - transcript (automated).pdf","Transcript Link")</f>
        <v>Transcript Link</v>
      </c>
    </row>
    <row r="200" ht="150" spans="1:13">
      <c r="A200" s="1" t="s">
        <v>986</v>
      </c>
      <c r="B200" s="1" t="s">
        <v>13</v>
      </c>
      <c r="C200" s="4" t="s">
        <v>987</v>
      </c>
      <c r="D200" s="1" t="s">
        <v>988</v>
      </c>
      <c r="E200" s="1" t="s">
        <v>989</v>
      </c>
      <c r="F200" s="4" t="s">
        <v>17</v>
      </c>
      <c r="G200" s="1" t="s">
        <v>18</v>
      </c>
      <c r="H200" s="1" t="s">
        <v>19</v>
      </c>
      <c r="I200" s="1" t="s">
        <v>20</v>
      </c>
      <c r="J200" s="1" t="s">
        <v>990</v>
      </c>
      <c r="K200" s="1" t="s">
        <v>22</v>
      </c>
      <c r="L200" s="1" t="str">
        <f>HYPERLINK("https://files.afu.se/Downloads/Transcripts/Mr%20UFO%20(Tim%20Beckley)/2016 12 14 - Mr UFOs Secret Files - THE EXOTIC LAND OF OZ - A PARANORMAL ROAD TRIP ACROSS AMERICA_qugZhPQn31U - transcript (automated).pdf","Transcript Link")</f>
        <v>Transcript Link</v>
      </c>
      <c r="M200" s="2" t="str">
        <f>HYPERLINK("https://files.afu.se/Downloads/Transcripts/Mr%20UFO%20(Tim%20Beckley)/2016 12 14 - Mr UFOs Secret Files - THE EXOTIC LAND OF OZ - A PARANORMAL ROAD TRIP ACROSS AMERICA_qugZhPQn31U - transcript (automated).pdf","Transcript Link")</f>
        <v>Transcript Link</v>
      </c>
    </row>
    <row r="201" ht="135" spans="1:13">
      <c r="A201" s="1" t="s">
        <v>991</v>
      </c>
      <c r="B201" s="1" t="s">
        <v>13</v>
      </c>
      <c r="C201" s="4" t="s">
        <v>992</v>
      </c>
      <c r="D201" s="1" t="s">
        <v>993</v>
      </c>
      <c r="E201" s="1" t="s">
        <v>994</v>
      </c>
      <c r="F201" s="4" t="s">
        <v>17</v>
      </c>
      <c r="G201" s="1" t="s">
        <v>18</v>
      </c>
      <c r="H201" s="1" t="s">
        <v>19</v>
      </c>
      <c r="I201" s="1" t="s">
        <v>20</v>
      </c>
      <c r="J201" s="1" t="s">
        <v>995</v>
      </c>
      <c r="K201" s="1" t="s">
        <v>22</v>
      </c>
      <c r="L201" s="1" t="str">
        <f>HYPERLINK("https://files.afu.se/Downloads/Transcripts/Mr%20UFO%20(Tim%20Beckley)/2016 11 30 - Mr UFOs Secret Files - Authenticated! Alien Gods of Ancient  Greece Walk Among Us - Plus  UFO Abductions_1penwhHYtwQ - transcript (automated).pdf","Transcript Link")</f>
        <v>Transcript Link</v>
      </c>
      <c r="M201" s="2" t="str">
        <f>HYPERLINK("https://files.afu.se/Downloads/Transcripts/Mr%20UFO%20(Tim%20Beckley)/2016 11 30 - Mr UFOs Secret Files - Authenticated! Alien Gods of Ancient  Greece Walk Among Us - Plus  UFO Abductions_1penwhHYtwQ - transcript (automated).pdf","Transcript Link")</f>
        <v>Transcript Link</v>
      </c>
    </row>
    <row r="202" ht="150" spans="1:13">
      <c r="A202" s="1" t="s">
        <v>996</v>
      </c>
      <c r="B202" s="1" t="s">
        <v>13</v>
      </c>
      <c r="C202" s="4" t="s">
        <v>997</v>
      </c>
      <c r="D202" s="1" t="s">
        <v>998</v>
      </c>
      <c r="E202" s="1" t="s">
        <v>999</v>
      </c>
      <c r="F202" s="4" t="s">
        <v>17</v>
      </c>
      <c r="G202" s="1" t="s">
        <v>18</v>
      </c>
      <c r="H202" s="1" t="s">
        <v>19</v>
      </c>
      <c r="I202" s="1" t="s">
        <v>20</v>
      </c>
      <c r="J202" s="1" t="s">
        <v>1000</v>
      </c>
      <c r="K202" s="1" t="s">
        <v>22</v>
      </c>
      <c r="L202" s="1" t="str">
        <f>HYPERLINK("https://files.afu.se/Downloads/Transcripts/Mr%20UFO%20(Tim%20Beckley)/2016 11 20 - Mr UFOs Secret Files - High Strangeness Native Americans  UFOs, Abductions, Crptids, Sky People_xIX_nB4u4P4 - transcript (automated).pdf","Transcript Link")</f>
        <v>Transcript Link</v>
      </c>
      <c r="M202" s="2" t="str">
        <f>HYPERLINK("https://files.afu.se/Downloads/Transcripts/Mr%20UFO%20(Tim%20Beckley)/2016 11 20 - Mr UFOs Secret Files - High Strangeness Native Americans  UFOs, Abductions, Crptids, Sky People_xIX_nB4u4P4 - transcript (automated).pdf","Transcript Link")</f>
        <v>Transcript Link</v>
      </c>
    </row>
    <row r="203" ht="135" spans="1:13">
      <c r="A203" s="1" t="s">
        <v>1001</v>
      </c>
      <c r="B203" s="1" t="s">
        <v>13</v>
      </c>
      <c r="C203" s="4" t="s">
        <v>1002</v>
      </c>
      <c r="D203" s="1" t="s">
        <v>1003</v>
      </c>
      <c r="E203" s="1" t="s">
        <v>1004</v>
      </c>
      <c r="F203" s="4" t="s">
        <v>17</v>
      </c>
      <c r="G203" s="1" t="s">
        <v>18</v>
      </c>
      <c r="H203" s="1" t="s">
        <v>19</v>
      </c>
      <c r="I203" s="1" t="s">
        <v>20</v>
      </c>
      <c r="J203" s="1" t="s">
        <v>1005</v>
      </c>
      <c r="K203" s="1" t="s">
        <v>22</v>
      </c>
      <c r="L203" s="1" t="str">
        <f>HYPERLINK("https://files.afu.se/Downloads/Transcripts/Mr%20UFO%20(Tim%20Beckley)/2016 11 15 - Mr UFOs Secret Files - NEW  PA. UFO BIGFOOT HOT SPOT - CRYPTIDS  &amp; CREATURES EMERGE IN THE DARK_crbXkDDaZRM - transcript (automated).pdf","Transcript Link")</f>
        <v>Transcript Link</v>
      </c>
      <c r="M203" s="2" t="str">
        <f>HYPERLINK("https://files.afu.se/Downloads/Transcripts/Mr%20UFO%20(Tim%20Beckley)/2016 11 15 - Mr UFOs Secret Files - NEW  PA. UFO BIGFOOT HOT SPOT - CRYPTIDS  &amp; CREATURES EMERGE IN THE DARK_crbXkDDaZRM - transcript (automated).pdf","Transcript Link")</f>
        <v>Transcript Link</v>
      </c>
    </row>
    <row r="204" ht="135" spans="1:13">
      <c r="A204" s="1" t="s">
        <v>1006</v>
      </c>
      <c r="B204" s="1" t="s">
        <v>13</v>
      </c>
      <c r="C204" s="4" t="s">
        <v>1007</v>
      </c>
      <c r="D204" s="1" t="s">
        <v>1008</v>
      </c>
      <c r="E204" s="1" t="s">
        <v>1009</v>
      </c>
      <c r="F204" s="4" t="s">
        <v>17</v>
      </c>
      <c r="G204" s="1" t="s">
        <v>18</v>
      </c>
      <c r="H204" s="1" t="s">
        <v>19</v>
      </c>
      <c r="I204" s="1" t="s">
        <v>20</v>
      </c>
      <c r="J204" s="1" t="s">
        <v>1010</v>
      </c>
      <c r="K204" s="1" t="s">
        <v>22</v>
      </c>
      <c r="L204" s="1" t="str">
        <f>HYPERLINK("https://files.afu.se/Downloads/Transcripts/Mr%20UFO%20(Tim%20Beckley)/2016 10 31 - Mr UFOs Secret Files - THE UFO ABDUCTION OF BETTY HILL UPDATE 2016 - Paranormal Elements of Abductions_40IvuJaRQDU - transcript (automated).pdf","Transcript Link")</f>
        <v>Transcript Link</v>
      </c>
      <c r="M204" s="2" t="str">
        <f>HYPERLINK("https://files.afu.se/Downloads/Transcripts/Mr%20UFO%20(Tim%20Beckley)/2016 10 31 - Mr UFOs Secret Files - THE UFO ABDUCTION OF BETTY HILL UPDATE 2016 - Paranormal Elements of Abductions_40IvuJaRQDU - transcript (automated).pdf","Transcript Link")</f>
        <v>Transcript Link</v>
      </c>
    </row>
    <row r="205" ht="135" spans="1:13">
      <c r="A205" s="1" t="s">
        <v>1011</v>
      </c>
      <c r="B205" s="1" t="s">
        <v>13</v>
      </c>
      <c r="C205" s="4" t="s">
        <v>1012</v>
      </c>
      <c r="D205" s="1" t="s">
        <v>1013</v>
      </c>
      <c r="E205" s="1" t="s">
        <v>1014</v>
      </c>
      <c r="F205" s="4" t="s">
        <v>17</v>
      </c>
      <c r="G205" s="1" t="s">
        <v>18</v>
      </c>
      <c r="H205" s="1" t="s">
        <v>19</v>
      </c>
      <c r="I205" s="1" t="s">
        <v>20</v>
      </c>
      <c r="J205" s="1" t="s">
        <v>1015</v>
      </c>
      <c r="K205" s="1" t="s">
        <v>22</v>
      </c>
      <c r="L205" s="1" t="str">
        <f>HYPERLINK("https://files.afu.se/Downloads/Transcripts/Mr%20UFO%20(Tim%20Beckley)/2016 10 22 - Mr UFOs Secret Files - HALLOWEEN TRICKING WITH MR UFO - OH SO SPOOKY AND STRANGE HE IS!_6uTiMNWcnYM - transcript (automated).pdf","Transcript Link")</f>
        <v>Transcript Link</v>
      </c>
      <c r="M205" s="2" t="str">
        <f>HYPERLINK("https://files.afu.se/Downloads/Transcripts/Mr%20UFO%20(Tim%20Beckley)/2016 10 22 - Mr UFOs Secret Files - HALLOWEEN TRICKING WITH MR UFO - OH SO SPOOKY AND STRANGE HE IS!_6uTiMNWcnYM - transcript (automated).pdf","Transcript Link")</f>
        <v>Transcript Link</v>
      </c>
    </row>
    <row r="206" ht="135" spans="1:13">
      <c r="A206" s="1" t="s">
        <v>1016</v>
      </c>
      <c r="B206" s="1" t="s">
        <v>13</v>
      </c>
      <c r="C206" s="4" t="s">
        <v>1017</v>
      </c>
      <c r="D206" s="1" t="s">
        <v>1018</v>
      </c>
      <c r="E206" s="1" t="s">
        <v>1019</v>
      </c>
      <c r="F206" s="4" t="s">
        <v>17</v>
      </c>
      <c r="G206" s="1" t="s">
        <v>18</v>
      </c>
      <c r="H206" s="1" t="s">
        <v>19</v>
      </c>
      <c r="I206" s="1" t="s">
        <v>20</v>
      </c>
      <c r="J206" s="1" t="s">
        <v>1020</v>
      </c>
      <c r="K206" s="1" t="s">
        <v>22</v>
      </c>
      <c r="L206" s="1" t="str">
        <f>HYPERLINK("https://files.afu.se/Downloads/Transcripts/Mr%20UFO%20(Tim%20Beckley)/2016 10 18 - Mr UFOs Secret Files - PARANORMAL CRYPTIDS VS FLESH &amp;  BLOOD HUMANOIDS FROM DEEP_2cRs7rgTz0M - transcript (automated).pdf","Transcript Link")</f>
        <v>Transcript Link</v>
      </c>
      <c r="M206" s="2" t="str">
        <f>HYPERLINK("https://files.afu.se/Downloads/Transcripts/Mr%20UFO%20(Tim%20Beckley)/2016 10 18 - Mr UFOs Secret Files - PARANORMAL CRYPTIDS VS FLESH &amp;  BLOOD HUMANOIDS FROM DEEP_2cRs7rgTz0M - transcript (automated).pdf","Transcript Link")</f>
        <v>Transcript Link</v>
      </c>
    </row>
    <row r="207" ht="135" spans="1:13">
      <c r="A207" s="1" t="s">
        <v>1021</v>
      </c>
      <c r="B207" s="1" t="s">
        <v>13</v>
      </c>
      <c r="C207" s="4" t="s">
        <v>1022</v>
      </c>
      <c r="D207" s="1" t="s">
        <v>1023</v>
      </c>
      <c r="E207" s="1" t="s">
        <v>1024</v>
      </c>
      <c r="F207" s="4" t="s">
        <v>17</v>
      </c>
      <c r="G207" s="1" t="s">
        <v>18</v>
      </c>
      <c r="H207" s="1" t="s">
        <v>19</v>
      </c>
      <c r="I207" s="1" t="s">
        <v>20</v>
      </c>
      <c r="J207" s="1" t="s">
        <v>1025</v>
      </c>
      <c r="K207" s="1" t="s">
        <v>22</v>
      </c>
      <c r="L207" s="1" t="str">
        <f>HYPERLINK("https://files.afu.se/Downloads/Transcripts/Mr%20UFO%20(Tim%20Beckley)/2016 10 09 - Mr UFOs Secret Files - Whistleblower Exposes NASA UFO Airbrushing Techniques - Secret Space Program_dBRsJUfBR6E - transcript (automated).pdf","Transcript Link")</f>
        <v>Transcript Link</v>
      </c>
      <c r="M207" s="2" t="str">
        <f>HYPERLINK("https://files.afu.se/Downloads/Transcripts/Mr%20UFO%20(Tim%20Beckley)/2016 10 09 - Mr UFOs Secret Files - Whistleblower Exposes NASA UFO Airbrushing Techniques - Secret Space Program_dBRsJUfBR6E - transcript (automated).pdf","Transcript Link")</f>
        <v>Transcript Link</v>
      </c>
    </row>
    <row r="208" ht="180" spans="1:13">
      <c r="A208" s="1" t="s">
        <v>1026</v>
      </c>
      <c r="B208" s="1" t="s">
        <v>13</v>
      </c>
      <c r="C208" s="4" t="s">
        <v>1027</v>
      </c>
      <c r="D208" s="1" t="s">
        <v>1028</v>
      </c>
      <c r="E208" s="1" t="s">
        <v>1029</v>
      </c>
      <c r="F208" s="4" t="s">
        <v>17</v>
      </c>
      <c r="G208" s="1" t="s">
        <v>18</v>
      </c>
      <c r="H208" s="1" t="s">
        <v>19</v>
      </c>
      <c r="I208" s="1" t="s">
        <v>20</v>
      </c>
      <c r="J208" s="1" t="s">
        <v>1030</v>
      </c>
      <c r="K208" s="1" t="s">
        <v>22</v>
      </c>
      <c r="L208" s="1" t="str">
        <f>HYPERLINK("https://files.afu.se/Downloads/Transcripts/Mr%20UFO%20(Tim%20Beckley)/2016 10 08 - Mr UFOs Secret Files - DOGMEN, HELL HOUNDS, EXOTIC CRYPTIDS, MIB AND CHARLES FORT_gWAnjj9CWTw - transcript (automated).pdf","Transcript Link")</f>
        <v>Transcript Link</v>
      </c>
      <c r="M208" s="2" t="str">
        <f>HYPERLINK("https://files.afu.se/Downloads/Transcripts/Mr%20UFO%20(Tim%20Beckley)/2016 10 08 - Mr UFOs Secret Files - DOGMEN, HELL HOUNDS, EXOTIC CRYPTIDS, MIB AND CHARLES FORT_gWAnjj9CWTw - transcript (automated).pdf","Transcript Link")</f>
        <v>Transcript Link</v>
      </c>
    </row>
    <row r="209" ht="180" spans="1:13">
      <c r="A209" s="1" t="s">
        <v>1031</v>
      </c>
      <c r="B209" s="1" t="s">
        <v>13</v>
      </c>
      <c r="C209" s="4" t="s">
        <v>1032</v>
      </c>
      <c r="D209" s="1" t="s">
        <v>1033</v>
      </c>
      <c r="E209" s="1" t="s">
        <v>1034</v>
      </c>
      <c r="F209" s="4" t="s">
        <v>17</v>
      </c>
      <c r="G209" s="1" t="s">
        <v>18</v>
      </c>
      <c r="H209" s="1" t="s">
        <v>19</v>
      </c>
      <c r="I209" s="1" t="s">
        <v>20</v>
      </c>
      <c r="J209" s="1" t="s">
        <v>1035</v>
      </c>
      <c r="K209" s="1" t="s">
        <v>22</v>
      </c>
      <c r="L209" s="1" t="str">
        <f>HYPERLINK("https://files.afu.se/Downloads/Transcripts/Mr%20UFO%20(Tim%20Beckley)/2016 10 04 - Mr UFOs Secret Files - MODERN DAY ALIEN ARTIFACTS -- YES! THERE IS A SMOKING GUN_0nllwGFPnm8 - transcript (automated).pdf","Transcript Link")</f>
        <v>Transcript Link</v>
      </c>
      <c r="M209" s="2" t="str">
        <f>HYPERLINK("https://files.afu.se/Downloads/Transcripts/Mr%20UFO%20(Tim%20Beckley)/2016 10 04 - Mr UFOs Secret Files - MODERN DAY ALIEN ARTIFACTS -- YES! THERE IS A SMOKING GUN_0nllwGFPnm8 - transcript (automated).pdf","Transcript Link")</f>
        <v>Transcript Link</v>
      </c>
    </row>
    <row r="210" ht="135" spans="1:13">
      <c r="A210" s="1" t="s">
        <v>1036</v>
      </c>
      <c r="B210" s="1" t="s">
        <v>13</v>
      </c>
      <c r="C210" s="4" t="s">
        <v>1037</v>
      </c>
      <c r="D210" s="1" t="s">
        <v>1038</v>
      </c>
      <c r="E210" s="1" t="s">
        <v>1039</v>
      </c>
      <c r="F210" s="4" t="s">
        <v>17</v>
      </c>
      <c r="G210" s="1" t="s">
        <v>18</v>
      </c>
      <c r="H210" s="1" t="s">
        <v>19</v>
      </c>
      <c r="I210" s="1" t="s">
        <v>20</v>
      </c>
      <c r="J210" s="1" t="s">
        <v>1040</v>
      </c>
      <c r="K210" s="1" t="s">
        <v>22</v>
      </c>
      <c r="L210" s="1" t="str">
        <f>HYPERLINK("https://files.afu.se/Downloads/Transcripts/Mr%20UFO%20(Tim%20Beckley)/2016 09 25 - Mr UFOs Secret Files - SPOOKY ABANDONED VILLAGES, GHOST TOWNS, BIGFOOT, UFO HOT SPOTS_jCSLtxXkUBQ - transcript (automated).pdf","Transcript Link")</f>
        <v>Transcript Link</v>
      </c>
      <c r="M210" s="2" t="str">
        <f>HYPERLINK("https://files.afu.se/Downloads/Transcripts/Mr%20UFO%20(Tim%20Beckley)/2016 09 25 - Mr UFOs Secret Files - SPOOKY ABANDONED VILLAGES, GHOST TOWNS, BIGFOOT, UFO HOT SPOTS_jCSLtxXkUBQ - transcript (automated).pdf","Transcript Link")</f>
        <v>Transcript Link</v>
      </c>
    </row>
    <row r="211" ht="180" spans="1:13">
      <c r="A211" s="1" t="s">
        <v>1041</v>
      </c>
      <c r="B211" s="1" t="s">
        <v>13</v>
      </c>
      <c r="C211" s="4" t="s">
        <v>1042</v>
      </c>
      <c r="D211" s="1" t="s">
        <v>1043</v>
      </c>
      <c r="E211" s="1" t="s">
        <v>1044</v>
      </c>
      <c r="F211" s="4" t="s">
        <v>17</v>
      </c>
      <c r="G211" s="1" t="s">
        <v>18</v>
      </c>
      <c r="H211" s="1" t="s">
        <v>19</v>
      </c>
      <c r="I211" s="1" t="s">
        <v>20</v>
      </c>
      <c r="J211" s="1" t="s">
        <v>1045</v>
      </c>
      <c r="K211" s="1" t="s">
        <v>22</v>
      </c>
      <c r="L211" s="1" t="str">
        <f>HYPERLINK("https://files.afu.se/Downloads/Transcripts/Mr%20UFO%20(Tim%20Beckley)/2016 09 20 - Mr UFOs Secret Files - VISUAL PROOF OF THE AFTERLIFE -- HOOKING UP WITH THE DEAD_KX6-1rR8X7U - transcript (automated).pdf","Transcript Link")</f>
        <v>Transcript Link</v>
      </c>
      <c r="M211" s="2" t="str">
        <f>HYPERLINK("https://files.afu.se/Downloads/Transcripts/Mr%20UFO%20(Tim%20Beckley)/2016 09 20 - Mr UFOs Secret Files - VISUAL PROOF OF THE AFTERLIFE -- HOOKING UP WITH THE DEAD_KX6-1rR8X7U - transcript (automated).pdf","Transcript Link")</f>
        <v>Transcript Link</v>
      </c>
    </row>
    <row r="212" ht="135" spans="1:13">
      <c r="A212" s="1" t="s">
        <v>1046</v>
      </c>
      <c r="B212" s="1" t="s">
        <v>13</v>
      </c>
      <c r="C212" s="4" t="s">
        <v>1047</v>
      </c>
      <c r="D212" s="1" t="s">
        <v>1048</v>
      </c>
      <c r="E212" s="1" t="s">
        <v>1049</v>
      </c>
      <c r="F212" s="4" t="s">
        <v>17</v>
      </c>
      <c r="G212" s="1" t="s">
        <v>18</v>
      </c>
      <c r="H212" s="1" t="s">
        <v>19</v>
      </c>
      <c r="I212" s="1" t="s">
        <v>20</v>
      </c>
      <c r="J212" s="1" t="s">
        <v>1050</v>
      </c>
      <c r="K212" s="1" t="s">
        <v>22</v>
      </c>
      <c r="L212" s="1" t="str">
        <f>HYPERLINK("https://files.afu.se/Downloads/Transcripts/Mr%20UFO%20(Tim%20Beckley)/2016 09 12 - Mr UFOs Secret Files - UNWASHED ZOMBIE HERDS AND THE GHOSTS OF INSANE VILLE ARE ALIVE IN UTAH_9t5d7zdlyis - transcript (automated).pdf","Transcript Link")</f>
        <v>Transcript Link</v>
      </c>
      <c r="M212" s="2" t="str">
        <f>HYPERLINK("https://files.afu.se/Downloads/Transcripts/Mr%20UFO%20(Tim%20Beckley)/2016 09 12 - Mr UFOs Secret Files - UNWASHED ZOMBIE HERDS AND THE GHOSTS OF INSANE VILLE ARE ALIVE IN UTAH_9t5d7zdlyis - transcript (automated).pdf","Transcript Link")</f>
        <v>Transcript Link</v>
      </c>
    </row>
    <row r="213" ht="210" spans="1:13">
      <c r="A213" s="1" t="s">
        <v>1046</v>
      </c>
      <c r="B213" s="1" t="s">
        <v>13</v>
      </c>
      <c r="C213" s="4" t="s">
        <v>1051</v>
      </c>
      <c r="D213" s="1" t="s">
        <v>1052</v>
      </c>
      <c r="E213" s="1" t="s">
        <v>1053</v>
      </c>
      <c r="F213" s="4" t="s">
        <v>17</v>
      </c>
      <c r="G213" s="1" t="s">
        <v>18</v>
      </c>
      <c r="H213" s="1" t="s">
        <v>19</v>
      </c>
      <c r="I213" s="1" t="s">
        <v>20</v>
      </c>
      <c r="J213" s="1" t="s">
        <v>1054</v>
      </c>
      <c r="K213" s="1" t="s">
        <v>22</v>
      </c>
      <c r="L213" s="1" t="str">
        <f>HYPERLINK("https://files.afu.se/Downloads/Transcripts/Mr%20UFO%20(Tim%20Beckley)/2016 09 12 - Mr UFOs Secret Files - HOMECOMING OF THE MARTIANS - NUCLEAR WAR ON MARS - SECRET SPACE PROGRAM_oZ8LNEVf4pk - transcript (automated).pdf","Transcript Link")</f>
        <v>Transcript Link</v>
      </c>
      <c r="M213" s="2" t="str">
        <f>HYPERLINK("https://files.afu.se/Downloads/Transcripts/Mr%20UFO%20(Tim%20Beckley)/2016 09 12 - Mr UFOs Secret Files - HOMECOMING OF THE MARTIANS - NUCLEAR WAR ON MARS - SECRET SPACE PROGRAM_oZ8LNEVf4pk - transcript (automated).pdf","Transcript Link")</f>
        <v>Transcript Link</v>
      </c>
    </row>
    <row r="214" ht="135" spans="1:13">
      <c r="A214" s="1" t="s">
        <v>1055</v>
      </c>
      <c r="B214" s="1" t="s">
        <v>13</v>
      </c>
      <c r="C214" s="4" t="s">
        <v>1056</v>
      </c>
      <c r="D214" s="1" t="s">
        <v>1057</v>
      </c>
      <c r="E214" s="1" t="s">
        <v>1058</v>
      </c>
      <c r="F214" s="4" t="s">
        <v>17</v>
      </c>
      <c r="G214" s="1" t="s">
        <v>18</v>
      </c>
      <c r="H214" s="1" t="s">
        <v>19</v>
      </c>
      <c r="I214" s="1" t="s">
        <v>20</v>
      </c>
      <c r="J214" s="1" t="s">
        <v>1059</v>
      </c>
      <c r="K214" s="1" t="s">
        <v>22</v>
      </c>
      <c r="L214" s="1" t="str">
        <f>HYPERLINK("https://files.afu.se/Downloads/Transcripts/Mr%20UFO%20(Tim%20Beckley)/2016 09 05 - Mr UFOs Secret Files - SEDONA MYSTERIES, PHOENIX LIGHTS, CROP CIRCLES - 2016 UPDATE_htE5hYIQw8g - transcript (automated).pdf","Transcript Link")</f>
        <v>Transcript Link</v>
      </c>
      <c r="M214" s="2" t="str">
        <f>HYPERLINK("https://files.afu.se/Downloads/Transcripts/Mr%20UFO%20(Tim%20Beckley)/2016 09 05 - Mr UFOs Secret Files - SEDONA MYSTERIES, PHOENIX LIGHTS, CROP CIRCLES - 2016 UPDATE_htE5hYIQw8g - transcript (automated).pdf","Transcript Link")</f>
        <v>Transcript Link</v>
      </c>
    </row>
    <row r="215" ht="165" spans="1:13">
      <c r="A215" s="1" t="s">
        <v>1060</v>
      </c>
      <c r="B215" s="1" t="s">
        <v>13</v>
      </c>
      <c r="C215" s="4" t="s">
        <v>1061</v>
      </c>
      <c r="D215" s="1" t="s">
        <v>1062</v>
      </c>
      <c r="E215" s="1" t="s">
        <v>1063</v>
      </c>
      <c r="F215" s="4" t="s">
        <v>17</v>
      </c>
      <c r="G215" s="1" t="s">
        <v>18</v>
      </c>
      <c r="H215" s="1" t="s">
        <v>19</v>
      </c>
      <c r="I215" s="1" t="s">
        <v>20</v>
      </c>
      <c r="J215" s="1" t="s">
        <v>1064</v>
      </c>
      <c r="K215" s="1" t="s">
        <v>22</v>
      </c>
      <c r="L215" s="1" t="str">
        <f>HYPERLINK("https://files.afu.se/Downloads/Transcripts/Mr%20UFO%20(Tim%20Beckley)/2016 08 29 - Mr UFOs Secret Files - THE NAZIS, TIME TRAVEL, SECRET SOCIETIES, MIND CONTROL, OCCULT_u39F1UDRG_U - transcript (automated).pdf","Transcript Link")</f>
        <v>Transcript Link</v>
      </c>
      <c r="M215" s="2" t="str">
        <f>HYPERLINK("https://files.afu.se/Downloads/Transcripts/Mr%20UFO%20(Tim%20Beckley)/2016 08 29 - Mr UFOs Secret Files - THE NAZIS, TIME TRAVEL, SECRET SOCIETIES, MIND CONTROL, OCCULT_u39F1UDRG_U - transcript (automated).pdf","Transcript Link")</f>
        <v>Transcript Link</v>
      </c>
    </row>
    <row r="216" ht="135" spans="1:13">
      <c r="A216" s="1" t="s">
        <v>1065</v>
      </c>
      <c r="B216" s="1" t="s">
        <v>13</v>
      </c>
      <c r="C216" s="4" t="s">
        <v>1066</v>
      </c>
      <c r="D216" s="1" t="s">
        <v>1067</v>
      </c>
      <c r="E216" s="1" t="s">
        <v>1068</v>
      </c>
      <c r="F216" s="4" t="s">
        <v>17</v>
      </c>
      <c r="G216" s="1" t="s">
        <v>18</v>
      </c>
      <c r="H216" s="1" t="s">
        <v>19</v>
      </c>
      <c r="I216" s="1" t="s">
        <v>20</v>
      </c>
      <c r="J216" s="1" t="s">
        <v>1069</v>
      </c>
      <c r="K216" s="1" t="s">
        <v>22</v>
      </c>
      <c r="L216" s="1" t="str">
        <f>HYPERLINK("https://files.afu.se/Downloads/Transcripts/Mr%20UFO%20(Tim%20Beckley)/2016 08 21 - Mr UFOs Secret Files - UNSOLVED MYSTERIES OF THE  WEST - GHOSTS, GUNSLINGERS, PHOENIX LIGHTS_YNA_qGGSJcM - transcript (automated).pdf","Transcript Link")</f>
        <v>Transcript Link</v>
      </c>
      <c r="M216" s="2" t="str">
        <f>HYPERLINK("https://files.afu.se/Downloads/Transcripts/Mr%20UFO%20(Tim%20Beckley)/2016 08 21 - Mr UFOs Secret Files - UNSOLVED MYSTERIES OF THE  WEST - GHOSTS, GUNSLINGERS, PHOENIX LIGHTS_YNA_qGGSJcM - transcript (automated).pdf","Transcript Link")</f>
        <v>Transcript Link</v>
      </c>
    </row>
    <row r="217" ht="135" spans="1:13">
      <c r="A217" s="1" t="s">
        <v>1070</v>
      </c>
      <c r="B217" s="1" t="s">
        <v>13</v>
      </c>
      <c r="C217" s="4" t="s">
        <v>1071</v>
      </c>
      <c r="D217" s="1" t="s">
        <v>1072</v>
      </c>
      <c r="E217" s="1" t="s">
        <v>1073</v>
      </c>
      <c r="F217" s="4" t="s">
        <v>17</v>
      </c>
      <c r="G217" s="1" t="s">
        <v>18</v>
      </c>
      <c r="H217" s="1" t="s">
        <v>19</v>
      </c>
      <c r="I217" s="1" t="s">
        <v>20</v>
      </c>
      <c r="J217" s="1" t="s">
        <v>1074</v>
      </c>
      <c r="K217" s="1" t="s">
        <v>22</v>
      </c>
      <c r="L217" s="1" t="str">
        <f>HYPERLINK("https://files.afu.se/Downloads/Transcripts/Mr%20UFO%20(Tim%20Beckley)/2016 08 15 - Mr UFOs Secret Files - STARSEEDS, WALK-INS, ATLANTIS ''REFUGEES  -- ULTRA-TERRESTRIALS ON EARTH!_RIhH_-dKGzA - transcript (automated).pdf","Transcript Link")</f>
        <v>Transcript Link</v>
      </c>
      <c r="M217" s="2" t="str">
        <f>HYPERLINK("https://files.afu.se/Downloads/Transcripts/Mr%20UFO%20(Tim%20Beckley)/2016 08 15 - Mr UFOs Secret Files - STARSEEDS, WALK-INS, ATLANTIS ''REFUGEES  -- ULTRA-TERRESTRIALS ON EARTH!_RIhH_-dKGzA - transcript (automated).pdf","Transcript Link")</f>
        <v>Transcript Link</v>
      </c>
    </row>
    <row r="218" ht="135" spans="1:13">
      <c r="A218" s="1" t="s">
        <v>1075</v>
      </c>
      <c r="B218" s="1" t="s">
        <v>13</v>
      </c>
      <c r="C218" s="4" t="s">
        <v>1076</v>
      </c>
      <c r="D218" s="1" t="s">
        <v>1077</v>
      </c>
      <c r="E218" s="1" t="s">
        <v>1078</v>
      </c>
      <c r="F218" s="4" t="s">
        <v>17</v>
      </c>
      <c r="G218" s="1" t="s">
        <v>18</v>
      </c>
      <c r="H218" s="1" t="s">
        <v>19</v>
      </c>
      <c r="I218" s="1" t="s">
        <v>20</v>
      </c>
      <c r="J218" s="1" t="s">
        <v>1079</v>
      </c>
      <c r="K218" s="1" t="s">
        <v>22</v>
      </c>
      <c r="L218" s="1" t="str">
        <f>HYPERLINK("https://files.afu.se/Downloads/Transcripts/Mr%20UFO%20(Tim%20Beckley)/2016 07 31 - Mr UFOs Secret Files -   MOTHMAN AND CHAMP THE LAKE MONSTER   CRYPTIDS GONE WILD!_t4-6V2rl068 - transcript (automated).pdf","Transcript Link")</f>
        <v>Transcript Link</v>
      </c>
      <c r="M218" s="2" t="str">
        <f>HYPERLINK("https://files.afu.se/Downloads/Transcripts/Mr%20UFO%20(Tim%20Beckley)/2016 07 31 - Mr UFOs Secret Files -   MOTHMAN AND CHAMP THE LAKE MONSTER   CRYPTIDS GONE WILD!_t4-6V2rl068 - transcript (automated).pdf","Transcript Link")</f>
        <v>Transcript Link</v>
      </c>
    </row>
    <row r="219" ht="165" spans="1:13">
      <c r="A219" s="1" t="s">
        <v>1080</v>
      </c>
      <c r="B219" s="1" t="s">
        <v>13</v>
      </c>
      <c r="C219" s="4" t="s">
        <v>1081</v>
      </c>
      <c r="D219" s="1" t="s">
        <v>1082</v>
      </c>
      <c r="E219" s="1" t="s">
        <v>1083</v>
      </c>
      <c r="F219" s="4" t="s">
        <v>17</v>
      </c>
      <c r="G219" s="1" t="s">
        <v>18</v>
      </c>
      <c r="H219" s="1" t="s">
        <v>19</v>
      </c>
      <c r="I219" s="1" t="s">
        <v>20</v>
      </c>
      <c r="J219" s="1" t="s">
        <v>1084</v>
      </c>
      <c r="K219" s="1" t="s">
        <v>22</v>
      </c>
      <c r="L219" s="1" t="str">
        <f>HYPERLINK("https://files.afu.se/Downloads/Transcripts/Mr%20UFO%20(Tim%20Beckley)/2016 07 24 - Mr UFOs Secret Files - DEMONS, PHANTOMS, POLTERGEIST -   GHOSTBUSTERS  (REAL ONES!)_By9da2VR99U - transcript (automated).pdf","Transcript Link")</f>
        <v>Transcript Link</v>
      </c>
      <c r="M219" s="2" t="str">
        <f>HYPERLINK("https://files.afu.se/Downloads/Transcripts/Mr%20UFO%20(Tim%20Beckley)/2016 07 24 - Mr UFOs Secret Files - DEMONS, PHANTOMS, POLTERGEIST -   GHOSTBUSTERS  (REAL ONES!)_By9da2VR99U - transcript (automated).pdf","Transcript Link")</f>
        <v>Transcript Link</v>
      </c>
    </row>
    <row r="220" ht="135" spans="1:13">
      <c r="A220" s="1" t="s">
        <v>1085</v>
      </c>
      <c r="B220" s="1" t="s">
        <v>13</v>
      </c>
      <c r="C220" s="4" t="s">
        <v>1086</v>
      </c>
      <c r="D220" s="1" t="s">
        <v>1087</v>
      </c>
      <c r="E220" s="1" t="s">
        <v>1088</v>
      </c>
      <c r="F220" s="4" t="s">
        <v>17</v>
      </c>
      <c r="G220" s="1" t="s">
        <v>18</v>
      </c>
      <c r="H220" s="1" t="s">
        <v>19</v>
      </c>
      <c r="I220" s="1" t="s">
        <v>20</v>
      </c>
      <c r="J220" s="1" t="s">
        <v>1089</v>
      </c>
      <c r="K220" s="1" t="s">
        <v>22</v>
      </c>
      <c r="L220" s="1" t="str">
        <f>HYPERLINK("https://files.afu.se/Downloads/Transcripts/Mr%20UFO%20(Tim%20Beckley)/2016 07 16 - Mr UFOs Secret Files - THE WHITEHALL BEAST AND THE POLICE OFFICER - BIGFOOT STATUS REPORT_zZ2XOPWgS-Y - transcript (automated).pdf","Transcript Link")</f>
        <v>Transcript Link</v>
      </c>
      <c r="M220" s="2" t="str">
        <f>HYPERLINK("https://files.afu.se/Downloads/Transcripts/Mr%20UFO%20(Tim%20Beckley)/2016 07 16 - Mr UFOs Secret Files - THE WHITEHALL BEAST AND THE POLICE OFFICER - BIGFOOT STATUS REPORT_zZ2XOPWgS-Y - transcript (automated).pdf","Transcript Link")</f>
        <v>Transcript Link</v>
      </c>
    </row>
    <row r="221" ht="150" spans="1:13">
      <c r="A221" s="1" t="s">
        <v>1090</v>
      </c>
      <c r="B221" s="1" t="s">
        <v>13</v>
      </c>
      <c r="C221" s="4" t="s">
        <v>1091</v>
      </c>
      <c r="D221" s="1" t="s">
        <v>1092</v>
      </c>
      <c r="E221" s="1" t="s">
        <v>1093</v>
      </c>
      <c r="F221" s="4" t="s">
        <v>17</v>
      </c>
      <c r="G221" s="1" t="s">
        <v>18</v>
      </c>
      <c r="H221" s="1" t="s">
        <v>19</v>
      </c>
      <c r="I221" s="1" t="s">
        <v>20</v>
      </c>
      <c r="J221" s="1" t="s">
        <v>1094</v>
      </c>
      <c r="K221" s="1" t="s">
        <v>22</v>
      </c>
      <c r="L221" s="1" t="str">
        <f>HYPERLINK("https://files.afu.se/Downloads/Transcripts/Mr%20UFO%20(Tim%20Beckley)/2016 07 11 - Mr UFOs Secret Files - SECRET SPACE PROGRAM, THE REAL ''TOTAL RECALL  -- DESTINATION MARS!_5cLjKA_rt7c - transcript (automated).pdf","Transcript Link")</f>
        <v>Transcript Link</v>
      </c>
      <c r="M221" s="2" t="str">
        <f>HYPERLINK("https://files.afu.se/Downloads/Transcripts/Mr%20UFO%20(Tim%20Beckley)/2016 07 11 - Mr UFOs Secret Files - SECRET SPACE PROGRAM, THE REAL ''TOTAL RECALL  -- DESTINATION MARS!_5cLjKA_rt7c - transcript (automated).pdf","Transcript Link")</f>
        <v>Transcript Link</v>
      </c>
    </row>
    <row r="222" ht="135" spans="1:13">
      <c r="A222" s="1" t="s">
        <v>1095</v>
      </c>
      <c r="B222" s="1" t="s">
        <v>13</v>
      </c>
      <c r="C222" s="4" t="s">
        <v>1096</v>
      </c>
      <c r="D222" s="1" t="s">
        <v>1097</v>
      </c>
      <c r="E222" s="1" t="s">
        <v>1098</v>
      </c>
      <c r="F222" s="4" t="s">
        <v>17</v>
      </c>
      <c r="G222" s="1" t="s">
        <v>18</v>
      </c>
      <c r="H222" s="1" t="s">
        <v>19</v>
      </c>
      <c r="I222" s="1" t="s">
        <v>20</v>
      </c>
      <c r="J222" s="1" t="s">
        <v>1099</v>
      </c>
      <c r="K222" s="1" t="s">
        <v>22</v>
      </c>
      <c r="L222" s="1" t="str">
        <f>HYPERLINK("https://files.afu.se/Downloads/Transcripts/Mr%20UFO%20(Tim%20Beckley)/2016 07 04 - Mr UFOs Secret Files - EERIE LOST WORLDS, 12 FOOT GIANTS, UFOS, SACRED SITES_2uGzsvWhzX4 - transcript (automated).pdf","Transcript Link")</f>
        <v>Transcript Link</v>
      </c>
      <c r="M222" s="2" t="str">
        <f>HYPERLINK("https://files.afu.se/Downloads/Transcripts/Mr%20UFO%20(Tim%20Beckley)/2016 07 04 - Mr UFOs Secret Files - EERIE LOST WORLDS, 12 FOOT GIANTS, UFOS, SACRED SITES_2uGzsvWhzX4 - transcript (automated).pdf","Transcript Link")</f>
        <v>Transcript Link</v>
      </c>
    </row>
    <row r="223" ht="135" spans="1:13">
      <c r="A223" s="1" t="s">
        <v>1100</v>
      </c>
      <c r="B223" s="1" t="s">
        <v>13</v>
      </c>
      <c r="C223" s="4" t="s">
        <v>1101</v>
      </c>
      <c r="D223" s="1" t="s">
        <v>1102</v>
      </c>
      <c r="E223" s="1" t="s">
        <v>1103</v>
      </c>
      <c r="F223" s="4" t="s">
        <v>17</v>
      </c>
      <c r="G223" s="1" t="s">
        <v>18</v>
      </c>
      <c r="H223" s="1" t="s">
        <v>19</v>
      </c>
      <c r="I223" s="1" t="s">
        <v>20</v>
      </c>
      <c r="J223" s="1" t="s">
        <v>1104</v>
      </c>
      <c r="K223" s="1" t="s">
        <v>22</v>
      </c>
      <c r="L223" s="1" t="str">
        <f>HYPERLINK("https://files.afu.se/Downloads/Transcripts/Mr%20UFO%20(Tim%20Beckley)/2016 06 27 - Mr UFOs Secret Files - HAUNTED LIGHT HOUSES, EVPS, FRIGHTFUL PHANTOMS, ODD UNEXPLAINED  PHENOMENA__nCqtL5V1pA - transcript (automated).pdf","Transcript Link")</f>
        <v>Transcript Link</v>
      </c>
      <c r="M223" s="2" t="str">
        <f>HYPERLINK("https://files.afu.se/Downloads/Transcripts/Mr%20UFO%20(Tim%20Beckley)/2016 06 27 - Mr UFOs Secret Files - HAUNTED LIGHT HOUSES, EVPS, FRIGHTFUL PHANTOMS, ODD UNEXPLAINED  PHENOMENA__nCqtL5V1pA - transcript (automated).pdf","Transcript Link")</f>
        <v>Transcript Link</v>
      </c>
    </row>
    <row r="224" ht="135" spans="1:13">
      <c r="A224" s="1" t="s">
        <v>1100</v>
      </c>
      <c r="B224" s="1" t="s">
        <v>13</v>
      </c>
      <c r="C224" s="4" t="s">
        <v>1105</v>
      </c>
      <c r="D224" s="1" t="s">
        <v>1106</v>
      </c>
      <c r="E224" s="1" t="s">
        <v>1107</v>
      </c>
      <c r="F224" s="4" t="s">
        <v>17</v>
      </c>
      <c r="G224" s="1" t="s">
        <v>18</v>
      </c>
      <c r="H224" s="1" t="s">
        <v>19</v>
      </c>
      <c r="I224" s="1" t="s">
        <v>20</v>
      </c>
      <c r="J224" s="1" t="s">
        <v>1108</v>
      </c>
      <c r="K224" s="1" t="s">
        <v>22</v>
      </c>
      <c r="L224" s="1" t="str">
        <f>HYPERLINK("https://files.afu.se/Downloads/Transcripts/Mr%20UFO%20(Tim%20Beckley)/2016 06 27 - Mr UFOs Secret Files - CONFRONTED BY THE MEN IN BLACK! REAL ENCOUNTERS!_NI4D0SCCm3A - transcript (automated).pdf","Transcript Link")</f>
        <v>Transcript Link</v>
      </c>
      <c r="M224" s="2" t="str">
        <f>HYPERLINK("https://files.afu.se/Downloads/Transcripts/Mr%20UFO%20(Tim%20Beckley)/2016 06 27 - Mr UFOs Secret Files - CONFRONTED BY THE MEN IN BLACK! REAL ENCOUNTERS!_NI4D0SCCm3A - transcript (automated).pdf","Transcript Link")</f>
        <v>Transcript Link</v>
      </c>
    </row>
    <row r="225" ht="195" spans="1:13">
      <c r="A225" s="1" t="s">
        <v>1100</v>
      </c>
      <c r="B225" s="1" t="s">
        <v>13</v>
      </c>
      <c r="C225" s="4" t="s">
        <v>1109</v>
      </c>
      <c r="D225" s="1" t="s">
        <v>1110</v>
      </c>
      <c r="E225" s="1" t="s">
        <v>1111</v>
      </c>
      <c r="F225" s="4" t="s">
        <v>17</v>
      </c>
      <c r="G225" s="1" t="s">
        <v>18</v>
      </c>
      <c r="H225" s="1" t="s">
        <v>19</v>
      </c>
      <c r="I225" s="1" t="s">
        <v>20</v>
      </c>
      <c r="J225" s="1" t="s">
        <v>1112</v>
      </c>
      <c r="K225" s="1" t="s">
        <v>22</v>
      </c>
      <c r="L225" s="1" t="str">
        <f>HYPERLINK("https://files.afu.se/Downloads/Transcripts/Mr%20UFO%20(Tim%20Beckley)/2016 06 27 - Mr UFOs Secret Files - Strange UFO Experiences of Muhammad Ali and David Bowie  - First Person Recollections_l3E2Apflo_o - transcript (automated).pdf","Transcript Link")</f>
        <v>Transcript Link</v>
      </c>
      <c r="M225" s="2" t="str">
        <f>HYPERLINK("https://files.afu.se/Downloads/Transcripts/Mr%20UFO%20(Tim%20Beckley)/2016 06 27 - Mr UFOs Secret Files - Strange UFO Experiences of Muhammad Ali and David Bowie  - First Person Recollections_l3E2Apflo_o - transcript (automated).pdf","Transcript Link")</f>
        <v>Transcript Link</v>
      </c>
    </row>
    <row r="226" ht="135" spans="1:13">
      <c r="A226" s="1" t="s">
        <v>1113</v>
      </c>
      <c r="B226" s="1" t="s">
        <v>13</v>
      </c>
      <c r="C226" s="4" t="s">
        <v>1114</v>
      </c>
      <c r="D226" s="1" t="s">
        <v>1115</v>
      </c>
      <c r="E226" s="1" t="s">
        <v>1116</v>
      </c>
      <c r="F226" s="4" t="s">
        <v>17</v>
      </c>
      <c r="G226" s="1" t="s">
        <v>18</v>
      </c>
      <c r="H226" s="1" t="s">
        <v>19</v>
      </c>
      <c r="I226" s="1" t="s">
        <v>20</v>
      </c>
      <c r="J226" s="1" t="s">
        <v>1117</v>
      </c>
      <c r="K226" s="1" t="s">
        <v>22</v>
      </c>
      <c r="L226" s="1" t="str">
        <f>HYPERLINK("https://files.afu.se/Downloads/Transcripts/Mr%20UFO%20(Tim%20Beckley)/2016 06 25 - Mr UFOs Secret Files - NAZI UFO TIME TRAVELERS AND BLACK KNIGHT SATELLITE_UOtFbbI5L5U - transcript (automated).pdf","Transcript Link")</f>
        <v>Transcript Link</v>
      </c>
      <c r="M226" s="2" t="str">
        <f>HYPERLINK("https://files.afu.se/Downloads/Transcripts/Mr%20UFO%20(Tim%20Beckley)/2016 06 25 - Mr UFOs Secret Files - NAZI UFO TIME TRAVELERS AND BLACK KNIGHT SATELLITE_UOtFbbI5L5U - transcript (automated).pdf","Transcript Link")</f>
        <v>Transcript Link</v>
      </c>
    </row>
    <row r="227" ht="135" spans="1:13">
      <c r="A227" s="1" t="s">
        <v>1118</v>
      </c>
      <c r="B227" s="1" t="s">
        <v>13</v>
      </c>
      <c r="C227" s="4" t="s">
        <v>1119</v>
      </c>
      <c r="D227" s="1" t="s">
        <v>1120</v>
      </c>
      <c r="E227" s="1" t="s">
        <v>1121</v>
      </c>
      <c r="F227" s="4" t="s">
        <v>17</v>
      </c>
      <c r="G227" s="1" t="s">
        <v>18</v>
      </c>
      <c r="H227" s="1" t="s">
        <v>19</v>
      </c>
      <c r="I227" s="1" t="s">
        <v>20</v>
      </c>
      <c r="J227" s="1" t="s">
        <v>1122</v>
      </c>
      <c r="K227" s="1" t="s">
        <v>22</v>
      </c>
      <c r="L227" s="1" t="str">
        <f>HYPERLINK("https://files.afu.se/Downloads/Transcripts/Mr%20UFO%20(Tim%20Beckley)/2016 06 13 - Mr UFOs Secret Files - STRANGE SHEPPTON PA CAVE DISASTER, INNER EARTH AND SHAVER MYSTERY CONNECTION_5Fj14ZAkx0w - transcript (automated).pdf","Transcript Link")</f>
        <v>Transcript Link</v>
      </c>
      <c r="M227" s="2" t="str">
        <f>HYPERLINK("https://files.afu.se/Downloads/Transcripts/Mr%20UFO%20(Tim%20Beckley)/2016 06 13 - Mr UFOs Secret Files - STRANGE SHEPPTON PA CAVE DISASTER, INNER EARTH AND SHAVER MYSTERY CONNECTION_5Fj14ZAkx0w - transcript (automated).pdf","Transcript Link")</f>
        <v>Transcript Link</v>
      </c>
    </row>
    <row r="228" ht="165" spans="1:13">
      <c r="A228" s="1" t="s">
        <v>1118</v>
      </c>
      <c r="B228" s="1" t="s">
        <v>13</v>
      </c>
      <c r="C228" s="4" t="s">
        <v>1123</v>
      </c>
      <c r="D228" s="1" t="s">
        <v>1124</v>
      </c>
      <c r="E228" s="1" t="s">
        <v>1125</v>
      </c>
      <c r="F228" s="4" t="s">
        <v>17</v>
      </c>
      <c r="G228" s="1" t="s">
        <v>18</v>
      </c>
      <c r="H228" s="1" t="s">
        <v>19</v>
      </c>
      <c r="I228" s="1" t="s">
        <v>20</v>
      </c>
      <c r="J228" s="1" t="s">
        <v>1126</v>
      </c>
      <c r="K228" s="1" t="s">
        <v>22</v>
      </c>
      <c r="L228" s="1" t="str">
        <f>HYPERLINK("https://files.afu.se/Downloads/Transcripts/Mr%20UFO%20(Tim%20Beckley)/2016 06 13 - Mr UFOs Secret Files - SECRETS OF TIME TRAVEL, UFOS IN THE DESERT, GEORGE VAN TASSELL AND THE INTEGRATRON_e-ZoE2FkR4U - transcript (automated).pdf","Transcript Link")</f>
        <v>Transcript Link</v>
      </c>
      <c r="M228" s="2" t="str">
        <f>HYPERLINK("https://files.afu.se/Downloads/Transcripts/Mr%20UFO%20(Tim%20Beckley)/2016 06 13 - Mr UFOs Secret Files - SECRETS OF TIME TRAVEL, UFOS IN THE DESERT, GEORGE VAN TASSELL AND THE INTEGRATRON_e-ZoE2FkR4U - transcript (automated).pdf","Transcript Link")</f>
        <v>Transcript Link</v>
      </c>
    </row>
    <row r="229" ht="135" spans="1:13">
      <c r="A229" s="1" t="s">
        <v>1127</v>
      </c>
      <c r="B229" s="1" t="s">
        <v>13</v>
      </c>
      <c r="C229" s="4" t="s">
        <v>1128</v>
      </c>
      <c r="D229" s="1" t="s">
        <v>1129</v>
      </c>
      <c r="E229" s="1" t="s">
        <v>1130</v>
      </c>
      <c r="F229" s="4" t="s">
        <v>17</v>
      </c>
      <c r="G229" s="1" t="s">
        <v>18</v>
      </c>
      <c r="H229" s="1" t="s">
        <v>19</v>
      </c>
      <c r="I229" s="1" t="s">
        <v>20</v>
      </c>
      <c r="J229" s="1" t="s">
        <v>1131</v>
      </c>
      <c r="K229" s="1" t="s">
        <v>22</v>
      </c>
      <c r="L229" s="1" t="str">
        <f>HYPERLINK("https://files.afu.se/Downloads/Transcripts/Mr%20UFO%20(Tim%20Beckley)/2016 05 28 - Mr UFOs Secret Files - TIM LEARY, SEX, DRUGS, CRIME, DEATH , UFOS, ALTERNATIVE PUBLISHING_JMUCuemfp2E - transcript (automated).pdf","Transcript Link")</f>
        <v>Transcript Link</v>
      </c>
      <c r="M229" s="2" t="str">
        <f>HYPERLINK("https://files.afu.se/Downloads/Transcripts/Mr%20UFO%20(Tim%20Beckley)/2016 05 28 - Mr UFOs Secret Files - TIM LEARY, SEX, DRUGS, CRIME, DEATH , UFOS, ALTERNATIVE PUBLISHING_JMUCuemfp2E - transcript (automated).pdf","Transcript Link")</f>
        <v>Transcript Link</v>
      </c>
    </row>
    <row r="230" ht="135" spans="1:13">
      <c r="A230" s="1" t="s">
        <v>1132</v>
      </c>
      <c r="B230" s="1" t="s">
        <v>13</v>
      </c>
      <c r="C230" s="4" t="s">
        <v>1133</v>
      </c>
      <c r="D230" s="1" t="s">
        <v>1134</v>
      </c>
      <c r="E230" s="1" t="s">
        <v>1135</v>
      </c>
      <c r="F230" s="4" t="s">
        <v>17</v>
      </c>
      <c r="G230" s="1" t="s">
        <v>18</v>
      </c>
      <c r="H230" s="1" t="s">
        <v>19</v>
      </c>
      <c r="I230" s="1" t="s">
        <v>20</v>
      </c>
      <c r="J230" s="1" t="s">
        <v>1136</v>
      </c>
      <c r="K230" s="1" t="s">
        <v>22</v>
      </c>
      <c r="L230" s="1" t="str">
        <f>HYPERLINK("https://files.afu.se/Downloads/Transcripts/Mr%20UFO%20(Tim%20Beckley)/2016 05 23 - Mr UFOs Secret Files - ATTACK OF WARMINSTER'S  THE UFO THING!  50TH ANNIVERSARY REDUX_cTvyfoPO-lo - transcript (automated).pdf","Transcript Link")</f>
        <v>Transcript Link</v>
      </c>
      <c r="M230" s="2" t="str">
        <f>HYPERLINK("https://files.afu.se/Downloads/Transcripts/Mr%20UFO%20(Tim%20Beckley)/2016 05 23 - Mr UFOs Secret Files - ATTACK OF WARMINSTER'S  THE UFO THING!  50TH ANNIVERSARY REDUX_cTvyfoPO-lo - transcript (automated).pdf","Transcript Link")</f>
        <v>Transcript Link</v>
      </c>
    </row>
    <row r="231" ht="135" spans="1:13">
      <c r="A231" s="1" t="s">
        <v>1137</v>
      </c>
      <c r="B231" s="1" t="s">
        <v>13</v>
      </c>
      <c r="C231" s="4" t="s">
        <v>1138</v>
      </c>
      <c r="D231" s="1" t="s">
        <v>1139</v>
      </c>
      <c r="E231" s="1" t="s">
        <v>1140</v>
      </c>
      <c r="F231" s="4" t="s">
        <v>17</v>
      </c>
      <c r="G231" s="1" t="s">
        <v>18</v>
      </c>
      <c r="H231" s="1" t="s">
        <v>19</v>
      </c>
      <c r="I231" s="1" t="s">
        <v>20</v>
      </c>
      <c r="J231" s="1" t="s">
        <v>1141</v>
      </c>
      <c r="K231" s="1" t="s">
        <v>22</v>
      </c>
      <c r="L231" s="1" t="str">
        <f>HYPERLINK("https://files.afu.se/Downloads/Transcripts/Mr%20UFO%20(Tim%20Beckley)/2016 05 20 - Mr UFOs Secret Files - UFOS, SWAMP GAS REDUX, ORANGE ORBS AND A BOAT LOAD OF PERPLEXING MYSTERIES_OoW-4tpzX1M - transcript (automated).pdf","Transcript Link")</f>
        <v>Transcript Link</v>
      </c>
      <c r="M231" s="2" t="str">
        <f>HYPERLINK("https://files.afu.se/Downloads/Transcripts/Mr%20UFO%20(Tim%20Beckley)/2016 05 20 - Mr UFOs Secret Files - UFOS, SWAMP GAS REDUX, ORANGE ORBS AND A BOAT LOAD OF PERPLEXING MYSTERIES_OoW-4tpzX1M - transcript (automated).pdf","Transcript Link")</f>
        <v>Transcript Link</v>
      </c>
    </row>
    <row r="232" ht="135" spans="1:13">
      <c r="A232" s="1" t="s">
        <v>1137</v>
      </c>
      <c r="B232" s="1" t="s">
        <v>13</v>
      </c>
      <c r="C232" s="4" t="s">
        <v>1142</v>
      </c>
      <c r="D232" s="1" t="s">
        <v>1143</v>
      </c>
      <c r="E232" s="1" t="s">
        <v>1144</v>
      </c>
      <c r="F232" s="4" t="s">
        <v>17</v>
      </c>
      <c r="G232" s="1" t="s">
        <v>18</v>
      </c>
      <c r="H232" s="1" t="s">
        <v>19</v>
      </c>
      <c r="I232" s="1" t="s">
        <v>20</v>
      </c>
      <c r="J232" s="1" t="s">
        <v>1145</v>
      </c>
      <c r="K232" s="1" t="s">
        <v>22</v>
      </c>
      <c r="L232" s="1" t="str">
        <f>HYPERLINK("https://files.afu.se/Downloads/Transcripts/Mr%20UFO%20(Tim%20Beckley)/2016 05 20 - Mr UFOs Secret Files - MASTER PARANORMAL AUTHOR  BRAD STEIGER - A GRAND TRIBUTE FROM HIS FRIENDS,_aUtyU_MrH7o - transcript (automated).pdf","Transcript Link")</f>
        <v>Transcript Link</v>
      </c>
      <c r="M232" s="2" t="str">
        <f>HYPERLINK("https://files.afu.se/Downloads/Transcripts/Mr%20UFO%20(Tim%20Beckley)/2016 05 20 - Mr UFOs Secret Files - MASTER PARANORMAL AUTHOR  BRAD STEIGER - A GRAND TRIBUTE FROM HIS FRIENDS,_aUtyU_MrH7o - transcript (automated).pdf","Transcript Link")</f>
        <v>Transcript Link</v>
      </c>
    </row>
    <row r="233" ht="135" spans="1:13">
      <c r="A233" s="1" t="s">
        <v>1146</v>
      </c>
      <c r="B233" s="1" t="s">
        <v>13</v>
      </c>
      <c r="C233" s="4" t="s">
        <v>1147</v>
      </c>
      <c r="D233" s="1" t="s">
        <v>1148</v>
      </c>
      <c r="E233" s="1" t="s">
        <v>1149</v>
      </c>
      <c r="F233" s="4" t="s">
        <v>17</v>
      </c>
      <c r="G233" s="1" t="s">
        <v>18</v>
      </c>
      <c r="H233" s="1" t="s">
        <v>19</v>
      </c>
      <c r="I233" s="1" t="s">
        <v>20</v>
      </c>
      <c r="J233" s="1" t="s">
        <v>1150</v>
      </c>
      <c r="K233" s="1" t="s">
        <v>22</v>
      </c>
      <c r="L233" s="1" t="str">
        <f>HYPERLINK("https://files.afu.se/Downloads/Transcripts/Mr%20UFO%20(Tim%20Beckley)/2016 05 15 - Mr UFOs Secret Files - MUHAMMAD ALI'S AMAZING UFO ENCOUNTERS, REAL! PLUS JOHN LENNON_s3tgPFum1gQ - transcript (automated).pdf","Transcript Link")</f>
        <v>Transcript Link</v>
      </c>
      <c r="M233" s="2" t="str">
        <f>HYPERLINK("https://files.afu.se/Downloads/Transcripts/Mr%20UFO%20(Tim%20Beckley)/2016 05 15 - Mr UFOs Secret Files - MUHAMMAD ALI'S AMAZING UFO ENCOUNTERS, REAL! PLUS JOHN LENNON_s3tgPFum1gQ - transcript (automated).pdf","Transcript Link")</f>
        <v>Transcript Link</v>
      </c>
    </row>
    <row r="234" ht="135" spans="1:13">
      <c r="A234" s="1" t="s">
        <v>1151</v>
      </c>
      <c r="B234" s="1" t="s">
        <v>13</v>
      </c>
      <c r="C234" s="4" t="s">
        <v>1152</v>
      </c>
      <c r="D234" s="1" t="s">
        <v>1153</v>
      </c>
      <c r="E234" s="1" t="s">
        <v>1154</v>
      </c>
      <c r="F234" s="4" t="s">
        <v>17</v>
      </c>
      <c r="G234" s="1" t="s">
        <v>18</v>
      </c>
      <c r="H234" s="1" t="s">
        <v>19</v>
      </c>
      <c r="I234" s="1" t="s">
        <v>20</v>
      </c>
      <c r="J234" s="1" t="s">
        <v>1155</v>
      </c>
      <c r="K234" s="1" t="s">
        <v>22</v>
      </c>
      <c r="L234" s="1" t="str">
        <f>HYPERLINK("https://files.afu.se/Downloads/Transcripts/Mr%20UFO%20(Tim%20Beckley)/2016 05 02 - Mr UFOs Secret Files - PARANORMAL SKULDUGGERY--  IT DOESN'T GET ANY STRANGER THAN THIS!_NzFaF1Mi23M - transcript (automated).pdf","Transcript Link")</f>
        <v>Transcript Link</v>
      </c>
      <c r="M234" s="2" t="str">
        <f>HYPERLINK("https://files.afu.se/Downloads/Transcripts/Mr%20UFO%20(Tim%20Beckley)/2016 05 02 - Mr UFOs Secret Files - PARANORMAL SKULDUGGERY--  IT DOESN'T GET ANY STRANGER THAN THIS!_NzFaF1Mi23M - transcript (automated).pdf","Transcript Link")</f>
        <v>Transcript Link</v>
      </c>
    </row>
    <row r="235" ht="135" spans="1:13">
      <c r="A235" s="1" t="s">
        <v>1151</v>
      </c>
      <c r="B235" s="1" t="s">
        <v>13</v>
      </c>
      <c r="C235" s="4" t="s">
        <v>1156</v>
      </c>
      <c r="D235" s="1" t="s">
        <v>1157</v>
      </c>
      <c r="E235" s="1" t="s">
        <v>1158</v>
      </c>
      <c r="F235" s="4" t="s">
        <v>17</v>
      </c>
      <c r="G235" s="1" t="s">
        <v>18</v>
      </c>
      <c r="H235" s="1" t="s">
        <v>19</v>
      </c>
      <c r="I235" s="1" t="s">
        <v>20</v>
      </c>
      <c r="J235" s="1" t="s">
        <v>1159</v>
      </c>
      <c r="K235" s="1" t="s">
        <v>22</v>
      </c>
      <c r="L235" s="1" t="str">
        <f>HYPERLINK("https://files.afu.se/Downloads/Transcripts/Mr%20UFO%20(Tim%20Beckley)/2016 05 02 - Mr UFOs Secret Files - CHARLES FORT, AUTO EROTIC ASPHYXIATION, VAMPIRES, DISAPPEARING PEOPLE_br8Mg07o5WY - transcript (automated).pdf","Transcript Link")</f>
        <v>Transcript Link</v>
      </c>
      <c r="M235" s="2" t="str">
        <f>HYPERLINK("https://files.afu.se/Downloads/Transcripts/Mr%20UFO%20(Tim%20Beckley)/2016 05 02 - Mr UFOs Secret Files - CHARLES FORT, AUTO EROTIC ASPHYXIATION, VAMPIRES, DISAPPEARING PEOPLE_br8Mg07o5WY - transcript (automated).pdf","Transcript Link")</f>
        <v>Transcript Link</v>
      </c>
    </row>
    <row r="236" ht="135" spans="1:13">
      <c r="A236" s="1" t="s">
        <v>1160</v>
      </c>
      <c r="B236" s="1" t="s">
        <v>13</v>
      </c>
      <c r="C236" s="4" t="s">
        <v>1161</v>
      </c>
      <c r="D236" s="1" t="s">
        <v>1162</v>
      </c>
      <c r="E236" s="1" t="s">
        <v>1163</v>
      </c>
      <c r="F236" s="4" t="s">
        <v>17</v>
      </c>
      <c r="G236" s="1" t="s">
        <v>18</v>
      </c>
      <c r="H236" s="1" t="s">
        <v>19</v>
      </c>
      <c r="I236" s="1" t="s">
        <v>20</v>
      </c>
      <c r="J236" s="1" t="s">
        <v>1164</v>
      </c>
      <c r="K236" s="1" t="s">
        <v>22</v>
      </c>
      <c r="L236" s="1" t="str">
        <f>HYPERLINK("https://files.afu.se/Downloads/Transcripts/Mr%20UFO%20(Tim%20Beckley)/2016 04 23 - Mr UFOs Secret Files - SPACE CRITTERS, MEN IN BLACK AND AN UNKNOWN ALIEN LANGUAGE_bGBGP3aKzR4 - transcript (automated).pdf","Transcript Link")</f>
        <v>Transcript Link</v>
      </c>
      <c r="M236" s="2" t="str">
        <f>HYPERLINK("https://files.afu.se/Downloads/Transcripts/Mr%20UFO%20(Tim%20Beckley)/2016 04 23 - Mr UFOs Secret Files - SPACE CRITTERS, MEN IN BLACK AND AN UNKNOWN ALIEN LANGUAGE_bGBGP3aKzR4 - transcript (automated).pdf","Transcript Link")</f>
        <v>Transcript Link</v>
      </c>
    </row>
    <row r="237" ht="135" spans="1:13">
      <c r="A237" s="1" t="s">
        <v>1165</v>
      </c>
      <c r="B237" s="1" t="s">
        <v>13</v>
      </c>
      <c r="C237" s="4" t="s">
        <v>1166</v>
      </c>
      <c r="D237" s="1" t="s">
        <v>1167</v>
      </c>
      <c r="E237" s="1" t="s">
        <v>1168</v>
      </c>
      <c r="F237" s="4" t="s">
        <v>17</v>
      </c>
      <c r="G237" s="1" t="s">
        <v>18</v>
      </c>
      <c r="H237" s="1" t="s">
        <v>19</v>
      </c>
      <c r="I237" s="1" t="s">
        <v>20</v>
      </c>
      <c r="J237" s="1" t="s">
        <v>1169</v>
      </c>
      <c r="K237" s="1" t="s">
        <v>22</v>
      </c>
      <c r="L237" s="1" t="str">
        <f>HYPERLINK("https://files.afu.se/Downloads/Transcripts/Mr%20UFO%20(Tim%20Beckley)/2016 04 18 - Mr UFOs Secret Files - STRIPPING BARE THE RHYTHM OF THE UNIVERSE_qz9d16sCujw - transcript (automated).pdf","Transcript Link")</f>
        <v>Transcript Link</v>
      </c>
      <c r="M237" s="2" t="str">
        <f>HYPERLINK("https://files.afu.se/Downloads/Transcripts/Mr%20UFO%20(Tim%20Beckley)/2016 04 18 - Mr UFOs Secret Files - STRIPPING BARE THE RHYTHM OF THE UNIVERSE_qz9d16sCujw - transcript (automated).pdf","Transcript Link")</f>
        <v>Transcript Link</v>
      </c>
    </row>
    <row r="238" ht="165" spans="1:13">
      <c r="A238" s="1" t="s">
        <v>1165</v>
      </c>
      <c r="B238" s="1" t="s">
        <v>13</v>
      </c>
      <c r="C238" s="4" t="s">
        <v>1170</v>
      </c>
      <c r="D238" s="1" t="s">
        <v>1171</v>
      </c>
      <c r="E238" s="1" t="s">
        <v>1172</v>
      </c>
      <c r="F238" s="4" t="s">
        <v>17</v>
      </c>
      <c r="G238" s="1" t="s">
        <v>18</v>
      </c>
      <c r="H238" s="1" t="s">
        <v>19</v>
      </c>
      <c r="I238" s="1" t="s">
        <v>20</v>
      </c>
      <c r="J238" s="1" t="s">
        <v>1173</v>
      </c>
      <c r="K238" s="1" t="s">
        <v>22</v>
      </c>
      <c r="L238" s="1" t="str">
        <f>HYPERLINK("https://files.afu.se/Downloads/Transcripts/Mr%20UFO%20(Tim%20Beckley)/2016 04 18 - Mr UFOs Secret Files - THE MINISTER, A UFO CRASH AND AN ALIEN'S LAST RITES_JnN1fMqNOT0 - transcript (automated).pdf","Transcript Link")</f>
        <v>Transcript Link</v>
      </c>
      <c r="M238" s="2" t="str">
        <f>HYPERLINK("https://files.afu.se/Downloads/Transcripts/Mr%20UFO%20(Tim%20Beckley)/2016 04 18 - Mr UFOs Secret Files - THE MINISTER, A UFO CRASH AND AN ALIEN'S LAST RITES_JnN1fMqNOT0 - transcript (automated).pdf","Transcript Link")</f>
        <v>Transcript Link</v>
      </c>
    </row>
    <row r="239" ht="135" spans="1:13">
      <c r="A239" s="1" t="s">
        <v>1165</v>
      </c>
      <c r="B239" s="1" t="s">
        <v>13</v>
      </c>
      <c r="C239" s="4" t="s">
        <v>1174</v>
      </c>
      <c r="D239" s="1" t="s">
        <v>1175</v>
      </c>
      <c r="E239" s="1" t="s">
        <v>1176</v>
      </c>
      <c r="F239" s="4" t="s">
        <v>17</v>
      </c>
      <c r="G239" s="1" t="s">
        <v>18</v>
      </c>
      <c r="H239" s="1" t="s">
        <v>19</v>
      </c>
      <c r="I239" s="1" t="s">
        <v>20</v>
      </c>
      <c r="J239" s="1" t="s">
        <v>1177</v>
      </c>
      <c r="K239" s="1" t="s">
        <v>22</v>
      </c>
      <c r="L239" s="1" t="str">
        <f>HYPERLINK("https://files.afu.se/Downloads/Transcripts/Mr%20UFO%20(Tim%20Beckley)/2016 04 18 - Mr UFOs Secret Files - EXPOSING HOLLYWOOD'S OCCULT SYMBOLISM,AND  DISNEY'S LEY LINES SEXUAL CONNECTION_hc87Q7QmSBM - transcript (automated).pdf","Transcript Link")</f>
        <v>Transcript Link</v>
      </c>
      <c r="M239" s="2" t="str">
        <f>HYPERLINK("https://files.afu.se/Downloads/Transcripts/Mr%20UFO%20(Tim%20Beckley)/2016 04 18 - Mr UFOs Secret Files - EXPOSING HOLLYWOOD'S OCCULT SYMBOLISM,AND  DISNEY'S LEY LINES SEXUAL CONNECTION_hc87Q7QmSBM - transcript (automated).pdf","Transcript Link")</f>
        <v>Transcript Link</v>
      </c>
    </row>
    <row r="240" ht="150" spans="1:13">
      <c r="A240" s="1" t="s">
        <v>1165</v>
      </c>
      <c r="B240" s="1" t="s">
        <v>13</v>
      </c>
      <c r="C240" s="4" t="s">
        <v>1178</v>
      </c>
      <c r="D240" s="1" t="s">
        <v>1179</v>
      </c>
      <c r="E240" s="1" t="s">
        <v>1180</v>
      </c>
      <c r="F240" s="4" t="s">
        <v>17</v>
      </c>
      <c r="G240" s="1" t="s">
        <v>18</v>
      </c>
      <c r="H240" s="1" t="s">
        <v>19</v>
      </c>
      <c r="I240" s="1" t="s">
        <v>20</v>
      </c>
      <c r="J240" s="1" t="s">
        <v>1181</v>
      </c>
      <c r="K240" s="1" t="s">
        <v>22</v>
      </c>
      <c r="L240" s="1" t="str">
        <f>HYPERLINK("https://files.afu.se/Downloads/Transcripts/Mr%20UFO%20(Tim%20Beckley)/2016 04 18 - Mr UFOs Secret Files - INVASION OF THE FLYING SAUCER HUMANOIDS_yVLf6_KMQR4 - transcript (automated).pdf","Transcript Link")</f>
        <v>Transcript Link</v>
      </c>
      <c r="M240" s="2" t="str">
        <f>HYPERLINK("https://files.afu.se/Downloads/Transcripts/Mr%20UFO%20(Tim%20Beckley)/2016 04 18 - Mr UFOs Secret Files - INVASION OF THE FLYING SAUCER HUMANOIDS_yVLf6_KMQR4 - transcript (automated).pdf","Transcript Link")</f>
        <v>Transcript Link</v>
      </c>
    </row>
    <row r="241" ht="409.5" spans="1:13">
      <c r="A241" s="1" t="s">
        <v>1165</v>
      </c>
      <c r="B241" s="1" t="s">
        <v>13</v>
      </c>
      <c r="C241" s="4" t="s">
        <v>1182</v>
      </c>
      <c r="D241" s="1" t="s">
        <v>1183</v>
      </c>
      <c r="E241" s="1" t="s">
        <v>1184</v>
      </c>
      <c r="F241" s="4" t="s">
        <v>17</v>
      </c>
      <c r="G241" s="1" t="s">
        <v>18</v>
      </c>
      <c r="H241" s="1" t="s">
        <v>19</v>
      </c>
      <c r="I241" s="1" t="s">
        <v>20</v>
      </c>
      <c r="J241" s="1" t="s">
        <v>1185</v>
      </c>
      <c r="K241" s="1" t="s">
        <v>22</v>
      </c>
      <c r="L241" s="1" t="str">
        <f>HYPERLINK("https://files.afu.se/Downloads/Transcripts/Mr%20UFO%20(Tim%20Beckley)/2016 04 18 - Mr UFOs Secret Files - MYSTERIES OF MOUNT SHASTA, THE INNER EARTH AND OTHER STRANGE UNEARTHLY PORTALS TO THE UNKNOWN_rSJXcFVyTqE - transcript (automated).pdf","Transcript Link")</f>
        <v>Transcript Link</v>
      </c>
      <c r="M241" s="2" t="str">
        <f>HYPERLINK("https://files.afu.se/Downloads/Transcripts/Mr%20UFO%20(Tim%20Beckley)/2016 04 18 - Mr UFOs Secret Files - MYSTERIES OF MOUNT SHASTA, THE INNER EARTH AND OTHER STRANGE UNEARTHLY PORTALS TO THE UNKNOWN_rSJXcFVyTqE - transcript (automated).pdf","Transcript Link")</f>
        <v>Transcript Link</v>
      </c>
    </row>
    <row r="242" ht="315" spans="1:13">
      <c r="A242" s="1" t="s">
        <v>1186</v>
      </c>
      <c r="B242" s="1" t="s">
        <v>13</v>
      </c>
      <c r="C242" s="4" t="s">
        <v>1187</v>
      </c>
      <c r="D242" s="1" t="s">
        <v>1188</v>
      </c>
      <c r="E242" s="1" t="s">
        <v>1189</v>
      </c>
      <c r="F242" s="4" t="s">
        <v>17</v>
      </c>
      <c r="G242" s="1" t="s">
        <v>18</v>
      </c>
      <c r="H242" s="1" t="s">
        <v>19</v>
      </c>
      <c r="I242" s="1" t="s">
        <v>20</v>
      </c>
      <c r="J242" s="1" t="s">
        <v>1190</v>
      </c>
      <c r="K242" s="1" t="s">
        <v>22</v>
      </c>
      <c r="L242" s="1" t="str">
        <f>HYPERLINK("https://files.afu.se/Downloads/Transcripts/Mr%20UFO%20(Tim%20Beckley)/2016 03 19 - Mr UFOs Secret Files - ULTRA-TERRESTRIALS, CHUPACABRAS AND EVEN  LEPRECHAUNS!  --  THEY ARE LIVING AMONGST US NOW!_RDKHV8ej8Z8 - transcript (automated).pdf","Transcript Link")</f>
        <v>Transcript Link</v>
      </c>
      <c r="M242" s="2" t="str">
        <f>HYPERLINK("https://files.afu.se/Downloads/Transcripts/Mr%20UFO%20(Tim%20Beckley)/2016 03 19 - Mr UFOs Secret Files - ULTRA-TERRESTRIALS, CHUPACABRAS AND EVEN  LEPRECHAUNS!  --  THEY ARE LIVING AMONGST US NOW!_RDKHV8ej8Z8 - transcript (automated).pdf","Transcript Link")</f>
        <v>Transcript Link</v>
      </c>
    </row>
    <row r="243" ht="135" spans="1:13">
      <c r="A243" s="1" t="s">
        <v>1191</v>
      </c>
      <c r="B243" s="1" t="s">
        <v>13</v>
      </c>
      <c r="C243" s="4" t="s">
        <v>1192</v>
      </c>
      <c r="D243" s="1" t="s">
        <v>1193</v>
      </c>
      <c r="E243" s="1" t="s">
        <v>1194</v>
      </c>
      <c r="F243" s="4" t="s">
        <v>17</v>
      </c>
      <c r="G243" s="1" t="s">
        <v>18</v>
      </c>
      <c r="H243" s="1" t="s">
        <v>19</v>
      </c>
      <c r="I243" s="1" t="s">
        <v>20</v>
      </c>
      <c r="J243" s="1" t="s">
        <v>1195</v>
      </c>
      <c r="K243" s="1" t="s">
        <v>22</v>
      </c>
      <c r="L243" s="1" t="str">
        <f>HYPERLINK("https://files.afu.se/Downloads/Transcripts/Mr%20UFO%20(Tim%20Beckley)/2016 03 13 - Mr UFOs Secret Files - NEW MISSING TIME CASE. UFO ABDUCTIONS AND CHILLING PARANORMAL EXPERIENCES_-EUCi6nRDAg - transcript (automated).pdf","Transcript Link")</f>
        <v>Transcript Link</v>
      </c>
      <c r="M243" s="2" t="str">
        <f>HYPERLINK("https://files.afu.se/Downloads/Transcripts/Mr%20UFO%20(Tim%20Beckley)/2016 03 13 - Mr UFOs Secret Files - NEW MISSING TIME CASE. UFO ABDUCTIONS AND CHILLING PARANORMAL EXPERIENCES_-EUCi6nRDAg - transcript (automated).pdf","Transcript Link")</f>
        <v>Transcript Link</v>
      </c>
    </row>
    <row r="244" ht="409.5" spans="1:13">
      <c r="A244" s="1" t="s">
        <v>1196</v>
      </c>
      <c r="B244" s="1" t="s">
        <v>13</v>
      </c>
      <c r="C244" s="4" t="s">
        <v>1197</v>
      </c>
      <c r="D244" s="1" t="s">
        <v>1198</v>
      </c>
      <c r="E244" s="1" t="s">
        <v>1199</v>
      </c>
      <c r="F244" s="4" t="s">
        <v>17</v>
      </c>
      <c r="G244" s="1" t="s">
        <v>18</v>
      </c>
      <c r="H244" s="1" t="s">
        <v>19</v>
      </c>
      <c r="I244" s="1" t="s">
        <v>20</v>
      </c>
      <c r="J244" s="1" t="s">
        <v>1200</v>
      </c>
      <c r="K244" s="1" t="s">
        <v>22</v>
      </c>
      <c r="L244" s="1" t="str">
        <f>HYPERLINK("https://files.afu.se/Downloads/Transcripts/Mr%20UFO%20(Tim%20Beckley)/2016 02 27 - Mr UFOs Secret Files - UFO Hunters' Bill Birnes, THE AZTEC UFO CRASH INCIDENT AND COL CORSO REVISITED_uWkLz36rC6k - transcript (automated).pdf","Transcript Link")</f>
        <v>Transcript Link</v>
      </c>
      <c r="M244" s="2" t="str">
        <f>HYPERLINK("https://files.afu.se/Downloads/Transcripts/Mr%20UFO%20(Tim%20Beckley)/2016 02 27 - Mr UFOs Secret Files - UFO Hunters' Bill Birnes, THE AZTEC UFO CRASH INCIDENT AND COL CORSO REVISITED_uWkLz36rC6k - transcript (automated).pdf","Transcript Link")</f>
        <v>Transcript Link</v>
      </c>
    </row>
    <row r="245" ht="409.5" spans="1:13">
      <c r="A245" s="1" t="s">
        <v>1201</v>
      </c>
      <c r="B245" s="1" t="s">
        <v>13</v>
      </c>
      <c r="C245" s="4" t="s">
        <v>1202</v>
      </c>
      <c r="D245" s="1" t="s">
        <v>1203</v>
      </c>
      <c r="E245" s="1" t="s">
        <v>1204</v>
      </c>
      <c r="F245" s="4" t="s">
        <v>17</v>
      </c>
      <c r="G245" s="1" t="s">
        <v>18</v>
      </c>
      <c r="H245" s="1" t="s">
        <v>19</v>
      </c>
      <c r="I245" s="1" t="s">
        <v>20</v>
      </c>
      <c r="J245" s="1" t="s">
        <v>1205</v>
      </c>
      <c r="K245" s="1" t="s">
        <v>22</v>
      </c>
      <c r="L245" s="1" t="str">
        <f>HYPERLINK("https://files.afu.se/Downloads/Transcripts/Mr%20UFO%20(Tim%20Beckley)/2016 02 26 - Mr UFOs Secret Files - EXPLORING THE SUPER NATURAL WITH SPECIAL WHITLEY STRIEBER_1YvspDC9Jko - transcript (automated).pdf","Transcript Link")</f>
        <v>Transcript Link</v>
      </c>
      <c r="M245" s="2" t="str">
        <f>HYPERLINK("https://files.afu.se/Downloads/Transcripts/Mr%20UFO%20(Tim%20Beckley)/2016 02 26 - Mr UFOs Secret Files - EXPLORING THE SUPER NATURAL WITH SPECIAL WHITLEY STRIEBER_1YvspDC9Jko - transcript (automated).pdf","Transcript Link")</f>
        <v>Transcript Link</v>
      </c>
    </row>
    <row r="246" ht="409.5" spans="1:13">
      <c r="A246" s="1" t="s">
        <v>1201</v>
      </c>
      <c r="B246" s="1" t="s">
        <v>13</v>
      </c>
      <c r="C246" s="4" t="s">
        <v>1206</v>
      </c>
      <c r="D246" s="1" t="s">
        <v>1207</v>
      </c>
      <c r="E246" s="1" t="s">
        <v>1208</v>
      </c>
      <c r="F246" s="4" t="s">
        <v>17</v>
      </c>
      <c r="G246" s="1" t="s">
        <v>18</v>
      </c>
      <c r="H246" s="1" t="s">
        <v>19</v>
      </c>
      <c r="I246" s="1" t="s">
        <v>20</v>
      </c>
      <c r="J246" s="1" t="s">
        <v>1209</v>
      </c>
      <c r="K246" s="1" t="s">
        <v>22</v>
      </c>
      <c r="L246" s="1" t="str">
        <f>HYPERLINK("https://files.afu.se/Downloads/Transcripts/Mr%20UFO%20(Tim%20Beckley)/2016 02 26 - Mr UFOs Secret Files - HOW TO BE LUCKY IN LOVE  AND LUST -- THE OCCULT WAY_o58yQZjB-Ts - transcript (automated).pdf","Transcript Link")</f>
        <v>Transcript Link</v>
      </c>
      <c r="M246" s="2" t="str">
        <f>HYPERLINK("https://files.afu.se/Downloads/Transcripts/Mr%20UFO%20(Tim%20Beckley)/2016 02 26 - Mr UFOs Secret Files - HOW TO BE LUCKY IN LOVE  AND LUST -- THE OCCULT WAY_o58yQZjB-Ts - transcript (automated).pdf","Transcript Link")</f>
        <v>Transcript Link</v>
      </c>
    </row>
    <row r="247" ht="135" spans="1:13">
      <c r="A247" s="1" t="s">
        <v>1201</v>
      </c>
      <c r="B247" s="1" t="s">
        <v>13</v>
      </c>
      <c r="C247" s="4" t="s">
        <v>1210</v>
      </c>
      <c r="D247" s="1" t="s">
        <v>1211</v>
      </c>
      <c r="E247" s="1" t="s">
        <v>1212</v>
      </c>
      <c r="F247" s="4" t="s">
        <v>17</v>
      </c>
      <c r="G247" s="1" t="s">
        <v>18</v>
      </c>
      <c r="H247" s="1" t="s">
        <v>19</v>
      </c>
      <c r="I247" s="1" t="s">
        <v>20</v>
      </c>
      <c r="J247" s="1" t="s">
        <v>1213</v>
      </c>
      <c r="K247" s="1" t="s">
        <v>22</v>
      </c>
      <c r="L247" s="1" t="str">
        <f>HYPERLINK("https://files.afu.se/Downloads/Transcripts/Mr%20UFO%20(Tim%20Beckley)/2016 02 26 - Mr UFOs Secret Files - ASSAULT OF THE DOGMEN -- CRYPTO CREATURES ON THE LOOSE_ZMqdWA6c4h8 - transcript (automated).pdf","Transcript Link")</f>
        <v>Transcript Link</v>
      </c>
      <c r="M247" s="2" t="str">
        <f>HYPERLINK("https://files.afu.se/Downloads/Transcripts/Mr%20UFO%20(Tim%20Beckley)/2016 02 26 - Mr UFOs Secret Files - ASSAULT OF THE DOGMEN -- CRYPTO CREATURES ON THE LOOSE_ZMqdWA6c4h8 - transcript (automated).pdf","Transcript Link")</f>
        <v>Transcript Link</v>
      </c>
    </row>
    <row r="248" ht="180" spans="1:13">
      <c r="A248" s="1" t="s">
        <v>1214</v>
      </c>
      <c r="B248" s="1" t="s">
        <v>13</v>
      </c>
      <c r="C248" s="4" t="s">
        <v>1215</v>
      </c>
      <c r="D248" s="1" t="s">
        <v>1216</v>
      </c>
      <c r="E248" s="1" t="s">
        <v>1217</v>
      </c>
      <c r="F248" s="4" t="s">
        <v>17</v>
      </c>
      <c r="G248" s="1" t="s">
        <v>18</v>
      </c>
      <c r="H248" s="1" t="s">
        <v>19</v>
      </c>
      <c r="I248" s="1" t="s">
        <v>20</v>
      </c>
      <c r="J248" s="1" t="s">
        <v>1218</v>
      </c>
      <c r="K248" s="1" t="s">
        <v>22</v>
      </c>
      <c r="L248" s="1" t="str">
        <f>HYPERLINK("https://files.afu.se/Downloads/Transcripts/Mr%20UFO%20(Tim%20Beckley)/2016 02 24 - Mr UFOs Secret Files - ROCK STAR DAVID BOWIE, UFOS AND THE  MARTIANS   -- WHITLEY STRIEBER  INTERVIEWS TIM BECKLEY_imDe0kN-JsA - transcript (automated).pdf","Transcript Link")</f>
        <v>Transcript Link</v>
      </c>
      <c r="M248" s="2" t="str">
        <f>HYPERLINK("https://files.afu.se/Downloads/Transcripts/Mr%20UFO%20(Tim%20Beckley)/2016 02 24 - Mr UFOs Secret Files - ROCK STAR DAVID BOWIE, UFOS AND THE  MARTIANS   -- WHITLEY STRIEBER  INTERVIEWS TIM BECKLEY_imDe0kN-JsA - transcript (automated).pdf","Transcript Link")</f>
        <v>Transcript Link</v>
      </c>
    </row>
    <row r="249" ht="180" spans="1:13">
      <c r="A249" s="1" t="s">
        <v>1219</v>
      </c>
      <c r="B249" s="1" t="s">
        <v>13</v>
      </c>
      <c r="C249" s="4" t="s">
        <v>1220</v>
      </c>
      <c r="D249" s="1" t="s">
        <v>1221</v>
      </c>
      <c r="E249" s="1" t="s">
        <v>1222</v>
      </c>
      <c r="F249" s="4" t="s">
        <v>17</v>
      </c>
      <c r="G249" s="1" t="s">
        <v>18</v>
      </c>
      <c r="H249" s="1" t="s">
        <v>19</v>
      </c>
      <c r="I249" s="1" t="s">
        <v>20</v>
      </c>
      <c r="J249" s="1" t="s">
        <v>1223</v>
      </c>
      <c r="K249" s="1" t="s">
        <v>22</v>
      </c>
      <c r="L249" s="1" t="str">
        <f>HYPERLINK("https://files.afu.se/Downloads/Transcripts/Mr%20UFO%20(Tim%20Beckley)/2016 02 03 - Mr UFOs Secret Files - UFOS AND THE NEW WORLD ORDER -- BATTLE FOR HUMANITY'S SANITY_tLn-OOpQ9-8 - transcript (automated).pdf","Transcript Link")</f>
        <v>Transcript Link</v>
      </c>
      <c r="M249" s="2" t="str">
        <f>HYPERLINK("https://files.afu.se/Downloads/Transcripts/Mr%20UFO%20(Tim%20Beckley)/2016 02 03 - Mr UFOs Secret Files - UFOS AND THE NEW WORLD ORDER -- BATTLE FOR HUMANITY'S SANITY_tLn-OOpQ9-8 - transcript (automated).pdf","Transcript Link")</f>
        <v>Transcript Link</v>
      </c>
    </row>
    <row r="250" ht="135" spans="1:13">
      <c r="A250" s="1" t="s">
        <v>1224</v>
      </c>
      <c r="B250" s="1" t="s">
        <v>13</v>
      </c>
      <c r="C250" s="4" t="s">
        <v>1225</v>
      </c>
      <c r="D250" s="1" t="s">
        <v>1226</v>
      </c>
      <c r="E250" s="1" t="s">
        <v>1227</v>
      </c>
      <c r="F250" s="4" t="s">
        <v>17</v>
      </c>
      <c r="G250" s="1" t="s">
        <v>18</v>
      </c>
      <c r="H250" s="1" t="s">
        <v>19</v>
      </c>
      <c r="I250" s="1" t="s">
        <v>20</v>
      </c>
      <c r="J250" s="1" t="s">
        <v>1228</v>
      </c>
      <c r="K250" s="1" t="s">
        <v>22</v>
      </c>
      <c r="L250" s="1" t="str">
        <f>HYPERLINK("https://files.afu.se/Downloads/Transcripts/Mr%20UFO%20(Tim%20Beckley)/2016 01 31 - Mr UFOs Secret Files - GRAY BARKER - THE MAN WHO KNEW TOO MUCH ABOUT FLYING SAUCERS_0m8weYukun4 - transcript (automated).pdf","Transcript Link")</f>
        <v>Transcript Link</v>
      </c>
      <c r="M250" s="2" t="str">
        <f>HYPERLINK("https://files.afu.se/Downloads/Transcripts/Mr%20UFO%20(Tim%20Beckley)/2016 01 31 - Mr UFOs Secret Files - GRAY BARKER - THE MAN WHO KNEW TOO MUCH ABOUT FLYING SAUCERS_0m8weYukun4 - transcript (automated).pdf","Transcript Link")</f>
        <v>Transcript Link</v>
      </c>
    </row>
    <row r="251" ht="135" spans="1:13">
      <c r="A251" s="1" t="s">
        <v>1224</v>
      </c>
      <c r="B251" s="1" t="s">
        <v>13</v>
      </c>
      <c r="C251" s="4" t="s">
        <v>1229</v>
      </c>
      <c r="D251" s="1" t="s">
        <v>1230</v>
      </c>
      <c r="E251" s="1" t="s">
        <v>1231</v>
      </c>
      <c r="F251" s="4" t="s">
        <v>17</v>
      </c>
      <c r="G251" s="1" t="s">
        <v>18</v>
      </c>
      <c r="H251" s="1" t="s">
        <v>19</v>
      </c>
      <c r="I251" s="1" t="s">
        <v>20</v>
      </c>
      <c r="J251" s="1" t="s">
        <v>1232</v>
      </c>
      <c r="K251" s="1" t="s">
        <v>22</v>
      </c>
      <c r="L251" s="1" t="str">
        <f>HYPERLINK("https://files.afu.se/Downloads/Transcripts/Mr%20UFO%20(Tim%20Beckley)/2016 01 31 - Mr UFOs Secret Files - THE UFO WARS - EAST COAST VS WEST COAST, HIP HOP OF THE SKY_hItNwMRIr2I - transcript (automated).pdf","Transcript Link")</f>
        <v>Transcript Link</v>
      </c>
      <c r="M251" s="2" t="str">
        <f>HYPERLINK("https://files.afu.se/Downloads/Transcripts/Mr%20UFO%20(Tim%20Beckley)/2016 01 31 - Mr UFOs Secret Files - THE UFO WARS - EAST COAST VS WEST COAST, HIP HOP OF THE SKY_hItNwMRIr2I - transcript (automated).pdf","Transcript Link")</f>
        <v>Transcript Link</v>
      </c>
    </row>
    <row r="252" ht="409.5" spans="1:13">
      <c r="A252" s="1" t="s">
        <v>1224</v>
      </c>
      <c r="B252" s="1" t="s">
        <v>13</v>
      </c>
      <c r="C252" s="4" t="s">
        <v>1233</v>
      </c>
      <c r="D252" s="1" t="s">
        <v>1234</v>
      </c>
      <c r="E252" s="1" t="s">
        <v>1235</v>
      </c>
      <c r="F252" s="4" t="s">
        <v>17</v>
      </c>
      <c r="G252" s="1" t="s">
        <v>18</v>
      </c>
      <c r="H252" s="1" t="s">
        <v>19</v>
      </c>
      <c r="I252" s="1" t="s">
        <v>20</v>
      </c>
      <c r="J252" s="1" t="s">
        <v>1236</v>
      </c>
      <c r="K252" s="1" t="s">
        <v>22</v>
      </c>
      <c r="L252" s="1" t="str">
        <f>HYPERLINK("https://files.afu.se/Downloads/Transcripts/Mr%20UFO%20(Tim%20Beckley)/2016 01 31 - Mr UFOs Secret Files - ON THE TRAIL OF CRYPTIDS, REPTILIANS AND ULTRA-TERRESTRIALS_mLFa5se3Ya4 - transcript (automated).pdf","Transcript Link")</f>
        <v>Transcript Link</v>
      </c>
      <c r="M252" s="2" t="str">
        <f>HYPERLINK("https://files.afu.se/Downloads/Transcripts/Mr%20UFO%20(Tim%20Beckley)/2016 01 31 - Mr UFOs Secret Files - ON THE TRAIL OF CRYPTIDS, REPTILIANS AND ULTRA-TERRESTRIALS_mLFa5se3Ya4 - transcript (automated).pdf","Transcript Link")</f>
        <v>Transcript Link</v>
      </c>
    </row>
    <row r="253" ht="135" spans="1:13">
      <c r="A253" s="1" t="s">
        <v>1237</v>
      </c>
      <c r="B253" s="1" t="s">
        <v>13</v>
      </c>
      <c r="C253" s="4" t="s">
        <v>1238</v>
      </c>
      <c r="D253" s="1" t="s">
        <v>1239</v>
      </c>
      <c r="E253" s="1" t="s">
        <v>1240</v>
      </c>
      <c r="F253" s="4" t="s">
        <v>17</v>
      </c>
      <c r="G253" s="1" t="s">
        <v>18</v>
      </c>
      <c r="H253" s="1" t="s">
        <v>19</v>
      </c>
      <c r="I253" s="1" t="s">
        <v>20</v>
      </c>
      <c r="J253" s="1" t="s">
        <v>1241</v>
      </c>
      <c r="K253" s="1" t="s">
        <v>22</v>
      </c>
      <c r="L253" s="1" t="str">
        <f>HYPERLINK("https://files.afu.se/Downloads/Transcripts/Mr%20UFO%20(Tim%20Beckley)/2016 01 25 - Mr UFOs Secret Files - ET AND ALIEN MADNESS   9 -Strung out Resesrchers_rHFxKXffobk - transcript (automated).pdf","Transcript Link")</f>
        <v>Transcript Link</v>
      </c>
      <c r="M253" s="2" t="str">
        <f>HYPERLINK("https://files.afu.se/Downloads/Transcripts/Mr%20UFO%20(Tim%20Beckley)/2016 01 25 - Mr UFOs Secret Files - ET AND ALIEN MADNESS   9 -Strung out Resesrchers_rHFxKXffobk - transcript (automated).pdf","Transcript Link")</f>
        <v>Transcript Link</v>
      </c>
    </row>
    <row r="254" ht="135" spans="1:13">
      <c r="A254" s="1" t="s">
        <v>1242</v>
      </c>
      <c r="B254" s="1" t="s">
        <v>13</v>
      </c>
      <c r="C254" s="4" t="s">
        <v>1243</v>
      </c>
      <c r="D254" s="1" t="s">
        <v>1244</v>
      </c>
      <c r="E254" s="1" t="s">
        <v>1245</v>
      </c>
      <c r="F254" s="4" t="s">
        <v>17</v>
      </c>
      <c r="G254" s="1" t="s">
        <v>18</v>
      </c>
      <c r="H254" s="1" t="s">
        <v>19</v>
      </c>
      <c r="I254" s="1" t="s">
        <v>20</v>
      </c>
      <c r="J254" s="1" t="s">
        <v>1246</v>
      </c>
      <c r="K254" s="1" t="s">
        <v>22</v>
      </c>
      <c r="L254" s="1" t="str">
        <f>HYPERLINK("https://files.afu.se/Downloads/Transcripts/Mr%20UFO%20(Tim%20Beckley)/2016 01 20 - Mr UFOs Secret Files - DANCING WITH THE ALIENS -- WHY DO ETS LOVE ROCK AND ROLL _TLskwL_4sR4 - transcript (automated).pdf","Transcript Link")</f>
        <v>Transcript Link</v>
      </c>
      <c r="M254" s="2" t="str">
        <f>HYPERLINK("https://files.afu.se/Downloads/Transcripts/Mr%20UFO%20(Tim%20Beckley)/2016 01 20 - Mr UFOs Secret Files - DANCING WITH THE ALIENS -- WHY DO ETS LOVE ROCK AND ROLL _TLskwL_4sR4 - transcript (automated).pdf","Transcript Link")</f>
        <v>Transcript Link</v>
      </c>
    </row>
    <row r="255" ht="135" spans="1:13">
      <c r="A255" s="1" t="s">
        <v>1247</v>
      </c>
      <c r="B255" s="1" t="s">
        <v>13</v>
      </c>
      <c r="C255" s="4" t="s">
        <v>1248</v>
      </c>
      <c r="D255" s="1" t="s">
        <v>1249</v>
      </c>
      <c r="E255" s="1" t="s">
        <v>1250</v>
      </c>
      <c r="F255" s="4" t="s">
        <v>17</v>
      </c>
      <c r="G255" s="1" t="s">
        <v>18</v>
      </c>
      <c r="H255" s="1" t="s">
        <v>19</v>
      </c>
      <c r="I255" s="1" t="s">
        <v>20</v>
      </c>
      <c r="J255" s="1" t="s">
        <v>1251</v>
      </c>
      <c r="K255" s="1" t="s">
        <v>22</v>
      </c>
      <c r="L255" s="1" t="str">
        <f>HYPERLINK("https://files.afu.se/Downloads/Transcripts/Mr%20UFO%20(Tim%20Beckley)/2015 12 29 - Mr UFOs Secret Files - GHOSTS, ALIENS AND POLTERGEIST -- HOLES IN TIME AND SPACE_ap0sgXWc_Yg - transcript (automated).pdf","Transcript Link")</f>
        <v>Transcript Link</v>
      </c>
      <c r="M255" s="2" t="str">
        <f>HYPERLINK("https://files.afu.se/Downloads/Transcripts/Mr%20UFO%20(Tim%20Beckley)/2015 12 29 - Mr UFOs Secret Files - GHOSTS, ALIENS AND POLTERGEIST -- HOLES IN TIME AND SPACE_ap0sgXWc_Yg - transcript (automated).pdf","Transcript Link")</f>
        <v>Transcript Link</v>
      </c>
    </row>
    <row r="256" ht="150" spans="1:13">
      <c r="A256" s="1" t="s">
        <v>1252</v>
      </c>
      <c r="B256" s="1" t="s">
        <v>13</v>
      </c>
      <c r="C256" s="4" t="s">
        <v>1253</v>
      </c>
      <c r="D256" s="1" t="s">
        <v>1254</v>
      </c>
      <c r="E256" s="1" t="s">
        <v>1255</v>
      </c>
      <c r="F256" s="4" t="s">
        <v>17</v>
      </c>
      <c r="G256" s="1" t="s">
        <v>18</v>
      </c>
      <c r="H256" s="1" t="s">
        <v>19</v>
      </c>
      <c r="I256" s="1" t="s">
        <v>20</v>
      </c>
      <c r="J256" s="1" t="s">
        <v>1256</v>
      </c>
      <c r="K256" s="1" t="s">
        <v>22</v>
      </c>
      <c r="L256" s="1" t="str">
        <f>HYPERLINK("https://files.afu.se/Downloads/Transcripts/Mr%20UFO%20(Tim%20Beckley)/2015 12 28 - Mr UFOs Secret Files - KRAMPUS, THE  WISH MACHINE  AND PHILIP K. DICK'S NAZI CONNECTION_q7-udWUeJVs - transcript (automated).pdf","Transcript Link")</f>
        <v>Transcript Link</v>
      </c>
      <c r="M256" s="2" t="str">
        <f>HYPERLINK("https://files.afu.se/Downloads/Transcripts/Mr%20UFO%20(Tim%20Beckley)/2015 12 28 - Mr UFOs Secret Files - KRAMPUS, THE  WISH MACHINE  AND PHILIP K. DICK'S NAZI CONNECTION_q7-udWUeJVs - transcript (automated).pdf","Transcript Link")</f>
        <v>Transcript Link</v>
      </c>
    </row>
    <row r="257" ht="135" spans="1:13">
      <c r="A257" s="1" t="s">
        <v>1252</v>
      </c>
      <c r="B257" s="1" t="s">
        <v>13</v>
      </c>
      <c r="C257" s="4" t="s">
        <v>1257</v>
      </c>
      <c r="D257" s="1" t="s">
        <v>1258</v>
      </c>
      <c r="E257" s="1" t="s">
        <v>1259</v>
      </c>
      <c r="F257" s="4" t="s">
        <v>17</v>
      </c>
      <c r="G257" s="1" t="s">
        <v>18</v>
      </c>
      <c r="H257" s="1" t="s">
        <v>19</v>
      </c>
      <c r="I257" s="1" t="s">
        <v>20</v>
      </c>
      <c r="J257" s="1" t="s">
        <v>1260</v>
      </c>
      <c r="K257" s="1" t="s">
        <v>22</v>
      </c>
      <c r="L257" s="1" t="str">
        <f>HYPERLINK("https://files.afu.se/Downloads/Transcripts/Mr%20UFO%20(Tim%20Beckley)/2015 12 28 - Mr UFOs Secret Files - UFOS, CRYSTAL SKULLS AND MYSTICAL PERU_vlVDaOsekbQ - transcript (automated).pdf","Transcript Link")</f>
        <v>Transcript Link</v>
      </c>
      <c r="M257" s="2" t="str">
        <f>HYPERLINK("https://files.afu.se/Downloads/Transcripts/Mr%20UFO%20(Tim%20Beckley)/2015 12 28 - Mr UFOs Secret Files - UFOS, CRYSTAL SKULLS AND MYSTICAL PERU_vlVDaOsekbQ - transcript (automated).pdf","Transcript Link")</f>
        <v>Transcript Link</v>
      </c>
    </row>
    <row r="258" ht="135" spans="1:13">
      <c r="A258" s="1" t="s">
        <v>1252</v>
      </c>
      <c r="B258" s="1" t="s">
        <v>13</v>
      </c>
      <c r="C258" s="4" t="s">
        <v>1261</v>
      </c>
      <c r="D258" s="1" t="s">
        <v>1262</v>
      </c>
      <c r="E258" s="1" t="s">
        <v>1263</v>
      </c>
      <c r="F258" s="4" t="s">
        <v>17</v>
      </c>
      <c r="G258" s="1" t="s">
        <v>18</v>
      </c>
      <c r="H258" s="1" t="s">
        <v>19</v>
      </c>
      <c r="I258" s="1" t="s">
        <v>20</v>
      </c>
      <c r="J258" s="1" t="s">
        <v>1264</v>
      </c>
      <c r="K258" s="1" t="s">
        <v>22</v>
      </c>
      <c r="L258" s="1" t="str">
        <f>HYPERLINK("https://files.afu.se/Downloads/Transcripts/Mr%20UFO%20(Tim%20Beckley)/2015 12 28 - Mr UFOs Secret Files - EXPOSING THE WORLD'S MOST MONUMENTAL ONGOING UFO ABDUCTION_PVXIyHT6zvY - transcript (automated).pdf","Transcript Link")</f>
        <v>Transcript Link</v>
      </c>
      <c r="M258" s="2" t="str">
        <f>HYPERLINK("https://files.afu.se/Downloads/Transcripts/Mr%20UFO%20(Tim%20Beckley)/2015 12 28 - Mr UFOs Secret Files - EXPOSING THE WORLD'S MOST MONUMENTAL ONGOING UFO ABDUCTION_PVXIyHT6zvY - transcript (automated).pdf","Transcript Link")</f>
        <v>Transcript Link</v>
      </c>
    </row>
    <row r="259" ht="135" spans="1:13">
      <c r="A259" s="1" t="s">
        <v>1265</v>
      </c>
      <c r="B259" s="1" t="s">
        <v>13</v>
      </c>
      <c r="C259" s="4" t="s">
        <v>1266</v>
      </c>
      <c r="D259" s="1" t="s">
        <v>1267</v>
      </c>
      <c r="E259" s="1" t="s">
        <v>1268</v>
      </c>
      <c r="F259" s="4" t="s">
        <v>17</v>
      </c>
      <c r="G259" s="1" t="s">
        <v>18</v>
      </c>
      <c r="H259" s="1" t="s">
        <v>19</v>
      </c>
      <c r="I259" s="1" t="s">
        <v>20</v>
      </c>
      <c r="J259" s="1" t="s">
        <v>1269</v>
      </c>
      <c r="K259" s="1" t="s">
        <v>22</v>
      </c>
      <c r="L259" s="1" t="str">
        <f>HYPERLINK("https://files.afu.se/Downloads/Transcripts/Mr%20UFO%20(Tim%20Beckley)/2015 11 29 - Mr UFOs Secret Files - EXTREMELY SPOOKY! -- BELL WITCH CURSE - HAUNTED HALLOWEEN CHRIST CHURCH SPIRIT PHOTO_q8nnmjZmQBI - transcript (automated).pdf","Transcript Link")</f>
        <v>Transcript Link</v>
      </c>
      <c r="M259" s="2" t="str">
        <f>HYPERLINK("https://files.afu.se/Downloads/Transcripts/Mr%20UFO%20(Tim%20Beckley)/2015 11 29 - Mr UFOs Secret Files - EXTREMELY SPOOKY! -- BELL WITCH CURSE - HAUNTED HALLOWEEN CHRIST CHURCH SPIRIT PHOTO_q8nnmjZmQBI - transcript (automated).pdf","Transcript Link")</f>
        <v>Transcript Link</v>
      </c>
    </row>
    <row r="260" ht="135" spans="1:13">
      <c r="A260" s="1" t="s">
        <v>1270</v>
      </c>
      <c r="B260" s="1" t="s">
        <v>13</v>
      </c>
      <c r="C260" s="4" t="s">
        <v>1271</v>
      </c>
      <c r="D260" s="1" t="s">
        <v>1272</v>
      </c>
      <c r="E260" s="1" t="s">
        <v>1273</v>
      </c>
      <c r="F260" s="4" t="s">
        <v>17</v>
      </c>
      <c r="G260" s="1" t="s">
        <v>18</v>
      </c>
      <c r="H260" s="1" t="s">
        <v>19</v>
      </c>
      <c r="I260" s="1" t="s">
        <v>20</v>
      </c>
      <c r="J260" s="1" t="s">
        <v>1274</v>
      </c>
      <c r="K260" s="1" t="s">
        <v>22</v>
      </c>
      <c r="L260" s="1" t="str">
        <f>HYPERLINK("https://files.afu.se/Downloads/Transcripts/Mr%20UFO%20(Tim%20Beckley)/2015 11 25 - Mr UFOs Secret Files - ANOMALIES - FEARING THE MEN IN BLACK AND FLYING WITH THE MOTHMAN_D4pd15EVl70 - transcript (automated).pdf","Transcript Link")</f>
        <v>Transcript Link</v>
      </c>
      <c r="M260" s="2" t="str">
        <f>HYPERLINK("https://files.afu.se/Downloads/Transcripts/Mr%20UFO%20(Tim%20Beckley)/2015 11 25 - Mr UFOs Secret Files - ANOMALIES - FEARING THE MEN IN BLACK AND FLYING WITH THE MOTHMAN_D4pd15EVl70 - transcript (automated).pdf","Transcript Link")</f>
        <v>Transcript Link</v>
      </c>
    </row>
    <row r="261" ht="135" spans="1:13">
      <c r="A261" s="1" t="s">
        <v>1275</v>
      </c>
      <c r="B261" s="1" t="s">
        <v>13</v>
      </c>
      <c r="C261" s="4" t="s">
        <v>1276</v>
      </c>
      <c r="D261" s="1" t="s">
        <v>1277</v>
      </c>
      <c r="E261" s="1" t="s">
        <v>1278</v>
      </c>
      <c r="F261" s="4" t="s">
        <v>17</v>
      </c>
      <c r="G261" s="1" t="s">
        <v>18</v>
      </c>
      <c r="H261" s="1" t="s">
        <v>19</v>
      </c>
      <c r="I261" s="1" t="s">
        <v>20</v>
      </c>
      <c r="J261" s="1" t="s">
        <v>1279</v>
      </c>
      <c r="K261" s="1" t="s">
        <v>22</v>
      </c>
      <c r="L261" s="1" t="str">
        <f>HYPERLINK("https://files.afu.se/Downloads/Transcripts/Mr%20UFO%20(Tim%20Beckley)/2015 11 06 - Mr UFOs Secret Files - AMERICA'S STRANGE SUPERNATURAL OCCULT HISTORY - CLYDE LEWIS INTERVIEWS PAUL ENO_eI-NSjOfOCA - transcript (automated).pdf","Transcript Link")</f>
        <v>Transcript Link</v>
      </c>
      <c r="M261" s="2" t="str">
        <f>HYPERLINK("https://files.afu.se/Downloads/Transcripts/Mr%20UFO%20(Tim%20Beckley)/2015 11 06 - Mr UFOs Secret Files - AMERICA'S STRANGE SUPERNATURAL OCCULT HISTORY - CLYDE LEWIS INTERVIEWS PAUL ENO_eI-NSjOfOCA - transcript (automated).pdf","Transcript Link")</f>
        <v>Transcript Link</v>
      </c>
    </row>
    <row r="262" ht="165" spans="1:13">
      <c r="A262" s="1" t="s">
        <v>1280</v>
      </c>
      <c r="B262" s="1" t="s">
        <v>13</v>
      </c>
      <c r="C262" s="4" t="s">
        <v>1281</v>
      </c>
      <c r="D262" s="1" t="s">
        <v>1282</v>
      </c>
      <c r="E262" s="1" t="s">
        <v>1283</v>
      </c>
      <c r="F262" s="4" t="s">
        <v>17</v>
      </c>
      <c r="G262" s="1" t="s">
        <v>18</v>
      </c>
      <c r="H262" s="1" t="s">
        <v>19</v>
      </c>
      <c r="I262" s="1" t="s">
        <v>20</v>
      </c>
      <c r="J262" s="1" t="s">
        <v>1284</v>
      </c>
      <c r="K262" s="1" t="s">
        <v>22</v>
      </c>
      <c r="L262" s="1" t="str">
        <f>HYPERLINK("https://files.afu.se/Downloads/Transcripts/Mr%20UFO%20(Tim%20Beckley)/2015 10 27 - Mr UFOs Secret Files - UFOS THAT WON THE WEST -THE MOST BIZARRE CASES FROM  AZ, NM, CA_oarDg33dgp4 - transcript (automated).pdf","Transcript Link")</f>
        <v>Transcript Link</v>
      </c>
      <c r="M262" s="2" t="str">
        <f>HYPERLINK("https://files.afu.se/Downloads/Transcripts/Mr%20UFO%20(Tim%20Beckley)/2015 10 27 - Mr UFOs Secret Files - UFOS THAT WON THE WEST -THE MOST BIZARRE CASES FROM  AZ, NM, CA_oarDg33dgp4 - transcript (automated).pdf","Transcript Link")</f>
        <v>Transcript Link</v>
      </c>
    </row>
    <row r="263" ht="135" spans="1:13">
      <c r="A263" s="1" t="s">
        <v>1285</v>
      </c>
      <c r="B263" s="1" t="s">
        <v>13</v>
      </c>
      <c r="C263" s="4" t="s">
        <v>1286</v>
      </c>
      <c r="D263" s="1" t="s">
        <v>1287</v>
      </c>
      <c r="E263" s="1" t="s">
        <v>1288</v>
      </c>
      <c r="F263" s="4" t="s">
        <v>17</v>
      </c>
      <c r="G263" s="1" t="s">
        <v>18</v>
      </c>
      <c r="H263" s="1" t="s">
        <v>19</v>
      </c>
      <c r="I263" s="1" t="s">
        <v>20</v>
      </c>
      <c r="J263" s="1" t="s">
        <v>1289</v>
      </c>
      <c r="K263" s="1" t="s">
        <v>22</v>
      </c>
      <c r="L263" s="1" t="str">
        <f>HYPERLINK("https://files.afu.se/Downloads/Transcripts/Mr%20UFO%20(Tim%20Beckley)/2015 10 20 - Mr UFOs Secret Files - MARTIANS GO HOME! -- UNSAFE TO CO MINGLE! TIM AND CLYDE EXPLORE THE UNIVERSE_nlqnjwjso_I - transcript (automated).pdf","Transcript Link")</f>
        <v>Transcript Link</v>
      </c>
      <c r="M263" s="2" t="str">
        <f>HYPERLINK("https://files.afu.se/Downloads/Transcripts/Mr%20UFO%20(Tim%20Beckley)/2015 10 20 - Mr UFOs Secret Files - MARTIANS GO HOME! -- UNSAFE TO CO MINGLE! TIM AND CLYDE EXPLORE THE UNIVERSE_nlqnjwjso_I - transcript (automated).pdf","Transcript Link")</f>
        <v>Transcript Link</v>
      </c>
    </row>
    <row r="264" ht="135" spans="1:13">
      <c r="A264" s="1" t="s">
        <v>1290</v>
      </c>
      <c r="B264" s="1" t="s">
        <v>13</v>
      </c>
      <c r="C264" s="4" t="s">
        <v>1291</v>
      </c>
      <c r="D264" s="1" t="s">
        <v>1292</v>
      </c>
      <c r="E264" s="1" t="s">
        <v>1293</v>
      </c>
      <c r="F264" s="4" t="s">
        <v>17</v>
      </c>
      <c r="G264" s="1" t="s">
        <v>18</v>
      </c>
      <c r="H264" s="1" t="s">
        <v>19</v>
      </c>
      <c r="I264" s="1" t="s">
        <v>20</v>
      </c>
      <c r="J264" s="1" t="s">
        <v>1294</v>
      </c>
      <c r="K264" s="1" t="s">
        <v>22</v>
      </c>
      <c r="L264" s="1" t="str">
        <f>HYPERLINK("https://files.afu.se/Downloads/Transcripts/Mr%20UFO%20(Tim%20Beckley)/2015 10 19 - Mr UFOs Secret Files - THE DARK SIDE OF UFOLOGY - THE DJINN, POLTERGEIST WITH ROSEMARY ELLEN GUILEY AND PAUL ENO_x6_xUBnIrEc - transcript (automated).pdf","Transcript Link")</f>
        <v>Transcript Link</v>
      </c>
      <c r="M264" s="2" t="str">
        <f>HYPERLINK("https://files.afu.se/Downloads/Transcripts/Mr%20UFO%20(Tim%20Beckley)/2015 10 19 - Mr UFOs Secret Files - THE DARK SIDE OF UFOLOGY - THE DJINN, POLTERGEIST WITH ROSEMARY ELLEN GUILEY AND PAUL ENO_x6_xUBnIrEc - transcript (automated).pdf","Transcript Link")</f>
        <v>Transcript Link</v>
      </c>
    </row>
    <row r="265" ht="270" spans="1:13">
      <c r="A265" s="1" t="s">
        <v>1295</v>
      </c>
      <c r="B265" s="1" t="s">
        <v>13</v>
      </c>
      <c r="C265" s="4" t="s">
        <v>1296</v>
      </c>
      <c r="D265" s="1" t="s">
        <v>1297</v>
      </c>
      <c r="E265" s="1" t="s">
        <v>1298</v>
      </c>
      <c r="F265" s="4" t="s">
        <v>17</v>
      </c>
      <c r="G265" s="1" t="s">
        <v>18</v>
      </c>
      <c r="H265" s="1" t="s">
        <v>19</v>
      </c>
      <c r="I265" s="1" t="s">
        <v>20</v>
      </c>
      <c r="J265" s="1" t="s">
        <v>1299</v>
      </c>
      <c r="K265" s="1" t="s">
        <v>22</v>
      </c>
      <c r="L265" s="1" t="str">
        <f>HYPERLINK("https://files.afu.se/Downloads/Transcripts/Mr%20UFO%20(Tim%20Beckley)/2015 10 13 - Mr UFOs Secret Files - JESUS OR ANCIENT ASTRONAUT   WAS THE 'MYSTERY MAN   WHO WALKED THE AMERICAS 2000 YEARS AGO _e4i1IqTWpiE - transcript (automated).pdf","Transcript Link")</f>
        <v>Transcript Link</v>
      </c>
      <c r="M265" s="2" t="str">
        <f>HYPERLINK("https://files.afu.se/Downloads/Transcripts/Mr%20UFO%20(Tim%20Beckley)/2015 10 13 - Mr UFOs Secret Files - JESUS OR ANCIENT ASTRONAUT   WAS THE 'MYSTERY MAN   WHO WALKED THE AMERICAS 2000 YEARS AGO _e4i1IqTWpiE - transcript (automated).pdf","Transcript Link")</f>
        <v>Transcript Link</v>
      </c>
    </row>
    <row r="266" ht="150" spans="1:13">
      <c r="A266" s="1" t="s">
        <v>1295</v>
      </c>
      <c r="B266" s="1" t="s">
        <v>13</v>
      </c>
      <c r="C266" s="4" t="s">
        <v>1300</v>
      </c>
      <c r="D266" s="1" t="s">
        <v>1301</v>
      </c>
      <c r="E266" s="1" t="s">
        <v>1302</v>
      </c>
      <c r="F266" s="4" t="s">
        <v>17</v>
      </c>
      <c r="G266" s="1" t="s">
        <v>18</v>
      </c>
      <c r="H266" s="1" t="s">
        <v>19</v>
      </c>
      <c r="I266" s="1" t="s">
        <v>20</v>
      </c>
      <c r="J266" s="1" t="s">
        <v>1303</v>
      </c>
      <c r="K266" s="1" t="s">
        <v>22</v>
      </c>
      <c r="L266" s="1" t="str">
        <f>HYPERLINK("https://files.afu.se/Downloads/Transcripts/Mr%20UFO%20(Tim%20Beckley)/2015 10 13 - Mr UFOs Secret Files - BENTWATERS EXCLUSIVE -- INSIDE THE MIND OF LARRY WARREN WITH PETER ROBBINS_a8QScAUN-pE - transcript (automated).pdf","Transcript Link")</f>
        <v>Transcript Link</v>
      </c>
      <c r="M266" s="2" t="str">
        <f>HYPERLINK("https://files.afu.se/Downloads/Transcripts/Mr%20UFO%20(Tim%20Beckley)/2015 10 13 - Mr UFOs Secret Files - BENTWATERS EXCLUSIVE -- INSIDE THE MIND OF LARRY WARREN WITH PETER ROBBINS_a8QScAUN-pE - transcript (automated).pdf","Transcript Link")</f>
        <v>Transcript Link</v>
      </c>
    </row>
    <row r="267" ht="150" spans="1:13">
      <c r="A267" s="1" t="s">
        <v>1295</v>
      </c>
      <c r="B267" s="1" t="s">
        <v>13</v>
      </c>
      <c r="C267" s="4" t="s">
        <v>1304</v>
      </c>
      <c r="D267" s="1" t="s">
        <v>1305</v>
      </c>
      <c r="E267" s="1" t="s">
        <v>1306</v>
      </c>
      <c r="F267" s="4" t="s">
        <v>17</v>
      </c>
      <c r="G267" s="1" t="s">
        <v>18</v>
      </c>
      <c r="H267" s="1" t="s">
        <v>19</v>
      </c>
      <c r="I267" s="1" t="s">
        <v>20</v>
      </c>
      <c r="J267" s="1" t="s">
        <v>1307</v>
      </c>
      <c r="K267" s="1" t="s">
        <v>22</v>
      </c>
      <c r="L267" s="1" t="str">
        <f>HYPERLINK("https://files.afu.se/Downloads/Transcripts/Mr%20UFO%20(Tim%20Beckley)/2015 10 13 - Mr UFOs Secret Files - STRANGE LIFE OF JIM MOSELEY - UFO FANATIC, TREASURE HUNTER, WILD PERSONALITY!_4o2lQEJuydg - transcript (automated).pdf","Transcript Link")</f>
        <v>Transcript Link</v>
      </c>
      <c r="M267" s="2" t="str">
        <f>HYPERLINK("https://files.afu.se/Downloads/Transcripts/Mr%20UFO%20(Tim%20Beckley)/2015 10 13 - Mr UFOs Secret Files - STRANGE LIFE OF JIM MOSELEY - UFO FANATIC, TREASURE HUNTER, WILD PERSONALITY!_4o2lQEJuydg - transcript (automated).pdf","Transcript Link")</f>
        <v>Transcript Link</v>
      </c>
    </row>
    <row r="268" ht="195" spans="1:13">
      <c r="A268" s="1" t="s">
        <v>1308</v>
      </c>
      <c r="B268" s="1" t="s">
        <v>13</v>
      </c>
      <c r="C268" s="4" t="s">
        <v>1309</v>
      </c>
      <c r="D268" s="1" t="s">
        <v>1310</v>
      </c>
      <c r="E268" s="1" t="s">
        <v>1311</v>
      </c>
      <c r="F268" s="4" t="s">
        <v>17</v>
      </c>
      <c r="G268" s="1" t="s">
        <v>18</v>
      </c>
      <c r="H268" s="1" t="s">
        <v>19</v>
      </c>
      <c r="I268" s="1" t="s">
        <v>20</v>
      </c>
      <c r="J268" s="1" t="s">
        <v>1312</v>
      </c>
      <c r="K268" s="1" t="s">
        <v>22</v>
      </c>
      <c r="L268" s="1" t="str">
        <f>HYPERLINK("https://files.afu.se/Downloads/Transcripts/Mr%20UFO%20(Tim%20Beckley)/2015 09 27 - Mr UFOs Secret Files - SHOCKING UFO RETRIEVAL UPDATE (WITH LIVE ALIENS!) -HARRY DREW &amp; RICK HILBERG_dSvqi8wkWus - transcript (automated).pdf","Transcript Link")</f>
        <v>Transcript Link</v>
      </c>
      <c r="M268" s="2" t="str">
        <f>HYPERLINK("https://files.afu.se/Downloads/Transcripts/Mr%20UFO%20(Tim%20Beckley)/2015 09 27 - Mr UFOs Secret Files - SHOCKING UFO RETRIEVAL UPDATE (WITH LIVE ALIENS!) -HARRY DREW &amp; RICK HILBERG_dSvqi8wkWus - transcript (automated).pdf","Transcript Link")</f>
        <v>Transcript Link</v>
      </c>
    </row>
    <row r="269" ht="210" spans="1:13">
      <c r="A269" s="1" t="s">
        <v>1313</v>
      </c>
      <c r="B269" s="1" t="s">
        <v>13</v>
      </c>
      <c r="C269" s="4" t="s">
        <v>1314</v>
      </c>
      <c r="D269" s="1" t="s">
        <v>1315</v>
      </c>
      <c r="E269" s="1" t="s">
        <v>1316</v>
      </c>
      <c r="F269" s="4" t="s">
        <v>17</v>
      </c>
      <c r="G269" s="1" t="s">
        <v>18</v>
      </c>
      <c r="H269" s="1" t="s">
        <v>19</v>
      </c>
      <c r="I269" s="1" t="s">
        <v>20</v>
      </c>
      <c r="J269" s="1" t="s">
        <v>1317</v>
      </c>
      <c r="K269" s="1" t="s">
        <v>22</v>
      </c>
      <c r="L269" s="1" t="str">
        <f>HYPERLINK("https://files.afu.se/Downloads/Transcripts/Mr%20UFO%20(Tim%20Beckley)/2015 09 19 - Mr UFOs Secret Files - SYNCHRONICITIES -- THE GOOD, BAD AND DISTURBING..With David Strabala and Adam Gorightly_Npvnfq3QZ7E - transcript (automated).pdf","Transcript Link")</f>
        <v>Transcript Link</v>
      </c>
      <c r="M269" s="2" t="str">
        <f>HYPERLINK("https://files.afu.se/Downloads/Transcripts/Mr%20UFO%20(Tim%20Beckley)/2015 09 19 - Mr UFOs Secret Files - SYNCHRONICITIES -- THE GOOD, BAD AND DISTURBING..With David Strabala and Adam Gorightly_Npvnfq3QZ7E - transcript (automated).pdf","Transcript Link")</f>
        <v>Transcript Link</v>
      </c>
    </row>
    <row r="270" ht="135" spans="1:13">
      <c r="A270" s="1" t="s">
        <v>1318</v>
      </c>
      <c r="B270" s="1" t="s">
        <v>13</v>
      </c>
      <c r="C270" s="4" t="s">
        <v>1319</v>
      </c>
      <c r="D270" s="1" t="s">
        <v>1320</v>
      </c>
      <c r="E270" s="1" t="s">
        <v>1321</v>
      </c>
      <c r="F270" s="4" t="s">
        <v>17</v>
      </c>
      <c r="G270" s="1" t="s">
        <v>18</v>
      </c>
      <c r="H270" s="1" t="s">
        <v>19</v>
      </c>
      <c r="I270" s="1" t="s">
        <v>20</v>
      </c>
      <c r="J270" s="1" t="s">
        <v>1322</v>
      </c>
      <c r="K270" s="1" t="s">
        <v>22</v>
      </c>
      <c r="L270" s="1" t="str">
        <f>HYPERLINK("https://files.afu.se/Downloads/Transcripts/Mr%20UFO%20(Tim%20Beckley)/2015 09 16 - Mr UFOs Secret Files - EXPLORING THE BIZARRE --  ANN DRUFFEL ON UFOS, ALIEN ABDUCTIONS, THE JINN_81ftSnV3kl8 - transcript (automated).pdf","Transcript Link")</f>
        <v>Transcript Link</v>
      </c>
      <c r="M270" s="2" t="str">
        <f>HYPERLINK("https://files.afu.se/Downloads/Transcripts/Mr%20UFO%20(Tim%20Beckley)/2015 09 16 - Mr UFOs Secret Files - EXPLORING THE BIZARRE --  ANN DRUFFEL ON UFOS, ALIEN ABDUCTIONS, THE JINN_81ftSnV3kl8 - transcript (automated).pdf","Transcript Link")</f>
        <v>Transcript Link</v>
      </c>
    </row>
    <row r="271" ht="135" spans="1:13">
      <c r="A271" s="1" t="s">
        <v>1323</v>
      </c>
      <c r="B271" s="1" t="s">
        <v>13</v>
      </c>
      <c r="C271" s="4" t="s">
        <v>1324</v>
      </c>
      <c r="D271" s="1" t="s">
        <v>1325</v>
      </c>
      <c r="E271" s="1" t="s">
        <v>1326</v>
      </c>
      <c r="F271" s="4" t="s">
        <v>17</v>
      </c>
      <c r="G271" s="1" t="s">
        <v>18</v>
      </c>
      <c r="H271" s="1" t="s">
        <v>19</v>
      </c>
      <c r="I271" s="1" t="s">
        <v>20</v>
      </c>
      <c r="J271" s="1" t="s">
        <v>1327</v>
      </c>
      <c r="K271" s="1" t="s">
        <v>22</v>
      </c>
      <c r="L271" s="1" t="str">
        <f>HYPERLINK("https://files.afu.se/Downloads/Transcripts/Mr%20UFO%20(Tim%20Beckley)/2015 09 11 - Mr UFOs Secret Files - Visit to Charles Fort's Grave with Tim Beckley Claudia Cunningham -- Ghosts, Goblins, MIB_2F2MX40oSvA - transcript (automated).pdf","Transcript Link")</f>
        <v>Transcript Link</v>
      </c>
      <c r="M271" s="2" t="str">
        <f>HYPERLINK("https://files.afu.se/Downloads/Transcripts/Mr%20UFO%20(Tim%20Beckley)/2015 09 11 - Mr UFOs Secret Files - Visit to Charles Fort's Grave with Tim Beckley Claudia Cunningham -- Ghosts, Goblins, MIB_2F2MX40oSvA - transcript (automated).pdf","Transcript Link")</f>
        <v>Transcript Link</v>
      </c>
    </row>
    <row r="272" ht="135" spans="1:13">
      <c r="A272" s="1" t="s">
        <v>1328</v>
      </c>
      <c r="B272" s="1" t="s">
        <v>13</v>
      </c>
      <c r="C272" s="4" t="s">
        <v>1329</v>
      </c>
      <c r="D272" s="1" t="s">
        <v>1330</v>
      </c>
      <c r="E272" s="1" t="s">
        <v>1331</v>
      </c>
      <c r="F272" s="4" t="s">
        <v>17</v>
      </c>
      <c r="G272" s="1" t="s">
        <v>18</v>
      </c>
      <c r="H272" s="1" t="s">
        <v>19</v>
      </c>
      <c r="I272" s="1" t="s">
        <v>20</v>
      </c>
      <c r="J272" s="1" t="s">
        <v>1332</v>
      </c>
      <c r="K272" s="1" t="s">
        <v>22</v>
      </c>
      <c r="L272" s="1" t="str">
        <f>HYPERLINK("https://files.afu.se/Downloads/Transcripts/Mr%20UFO%20(Tim%20Beckley)/2015 09 09 - Mr UFOs Secret Files - SEDONA'S ALIENS, ORBS, CRASHED UFOS, SHAPE SHIFTERS AND THE  BLU E MAN   WITH TOM DONGO_BKP05DStg4M - transcript (automated).pdf","Transcript Link")</f>
        <v>Transcript Link</v>
      </c>
      <c r="M272" s="2" t="str">
        <f>HYPERLINK("https://files.afu.se/Downloads/Transcripts/Mr%20UFO%20(Tim%20Beckley)/2015 09 09 - Mr UFOs Secret Files - SEDONA'S ALIENS, ORBS, CRASHED UFOS, SHAPE SHIFTERS AND THE  BLU E MAN   WITH TOM DONGO_BKP05DStg4M - transcript (automated).pdf","Transcript Link")</f>
        <v>Transcript Link</v>
      </c>
    </row>
    <row r="273" ht="135" spans="1:13">
      <c r="A273" s="1" t="s">
        <v>1333</v>
      </c>
      <c r="B273" s="1" t="s">
        <v>13</v>
      </c>
      <c r="C273" s="4" t="s">
        <v>1334</v>
      </c>
      <c r="D273" s="1" t="s">
        <v>1335</v>
      </c>
      <c r="E273" s="1" t="s">
        <v>1336</v>
      </c>
      <c r="F273" s="4" t="s">
        <v>17</v>
      </c>
      <c r="G273" s="1" t="s">
        <v>18</v>
      </c>
      <c r="H273" s="1" t="s">
        <v>19</v>
      </c>
      <c r="I273" s="1" t="s">
        <v>20</v>
      </c>
      <c r="J273" s="1" t="s">
        <v>1337</v>
      </c>
      <c r="K273" s="1" t="s">
        <v>22</v>
      </c>
      <c r="L273" s="1" t="str">
        <f>HYPERLINK("https://files.afu.se/Downloads/Transcripts/Mr%20UFO%20(Tim%20Beckley)/2015 09 08 - Mr UFOs Secret Files - Tim Beckley Explores Nazi UFO Secrets, Wild Coincidences. Spaced Out Theories._yE_eNjKc_QY - transcript (automated).pdf","Transcript Link")</f>
        <v>Transcript Link</v>
      </c>
      <c r="M273" s="2" t="str">
        <f>HYPERLINK("https://files.afu.se/Downloads/Transcripts/Mr%20UFO%20(Tim%20Beckley)/2015 09 08 - Mr UFOs Secret Files - Tim Beckley Explores Nazi UFO Secrets, Wild Coincidences. Spaced Out Theories._yE_eNjKc_QY - transcript (automated).pdf","Transcript Link")</f>
        <v>Transcript Link</v>
      </c>
    </row>
    <row r="274" ht="135" spans="1:13">
      <c r="A274" s="1" t="s">
        <v>1333</v>
      </c>
      <c r="B274" s="1" t="s">
        <v>13</v>
      </c>
      <c r="C274" s="4" t="s">
        <v>1338</v>
      </c>
      <c r="D274" s="1" t="s">
        <v>1339</v>
      </c>
      <c r="E274" s="1" t="s">
        <v>1340</v>
      </c>
      <c r="F274" s="4" t="s">
        <v>17</v>
      </c>
      <c r="G274" s="1" t="s">
        <v>18</v>
      </c>
      <c r="H274" s="1" t="s">
        <v>19</v>
      </c>
      <c r="I274" s="1" t="s">
        <v>20</v>
      </c>
      <c r="J274" s="1" t="s">
        <v>1341</v>
      </c>
      <c r="K274" s="1" t="s">
        <v>22</v>
      </c>
      <c r="L274" s="1" t="str">
        <f>HYPERLINK("https://files.afu.se/Downloads/Transcripts/Mr%20UFO%20(Tim%20Beckley)/2015 09 08 - Mr UFOs Secret Files - The Absolutely Insane World Of Flying Saucers --UFO Retro  National UFO Conference Reunion_M53Fg-ehDNM - transcript (automated).pdf","Transcript Link")</f>
        <v>Transcript Link</v>
      </c>
      <c r="M274" s="2" t="str">
        <f>HYPERLINK("https://files.afu.se/Downloads/Transcripts/Mr%20UFO%20(Tim%20Beckley)/2015 09 08 - Mr UFOs Secret Files - The Absolutely Insane World Of Flying Saucers --UFO Retro  National UFO Conference Reunion_M53Fg-ehDNM - transcript (automated).pdf","Transcript Link")</f>
        <v>Transcript Link</v>
      </c>
    </row>
    <row r="275" ht="195" spans="1:13">
      <c r="A275" s="1" t="s">
        <v>1342</v>
      </c>
      <c r="B275" s="1" t="s">
        <v>13</v>
      </c>
      <c r="C275" s="4" t="s">
        <v>1343</v>
      </c>
      <c r="D275" s="1" t="s">
        <v>1344</v>
      </c>
      <c r="E275" s="1" t="s">
        <v>1345</v>
      </c>
      <c r="F275" s="4" t="s">
        <v>17</v>
      </c>
      <c r="G275" s="1" t="s">
        <v>18</v>
      </c>
      <c r="H275" s="1" t="s">
        <v>19</v>
      </c>
      <c r="I275" s="1" t="s">
        <v>20</v>
      </c>
      <c r="J275" s="1" t="s">
        <v>1346</v>
      </c>
      <c r="K275" s="1" t="s">
        <v>22</v>
      </c>
      <c r="L275" s="1" t="str">
        <f>HYPERLINK("https://files.afu.se/Downloads/Transcripts/Mr%20UFO%20(Tim%20Beckley)/2015 07 05 - Mr UFOs Secret Files - WALT DISNEY, MICKEY MOUSE, LEY LINES AND THE OCCULT - with Walter Bosley and Allen Greenfield_XEGCFTEZG7s - transcript (automated).pdf","Transcript Link")</f>
        <v>Transcript Link</v>
      </c>
      <c r="M275" s="2" t="str">
        <f>HYPERLINK("https://files.afu.se/Downloads/Transcripts/Mr%20UFO%20(Tim%20Beckley)/2015 07 05 - Mr UFOs Secret Files - WALT DISNEY, MICKEY MOUSE, LEY LINES AND THE OCCULT - with Walter Bosley and Allen Greenfield_XEGCFTEZG7s - transcript (automated).pdf","Transcript Link")</f>
        <v>Transcript Link</v>
      </c>
    </row>
    <row r="276" ht="150" spans="1:13">
      <c r="A276" s="1" t="s">
        <v>1347</v>
      </c>
      <c r="B276" s="1" t="s">
        <v>13</v>
      </c>
      <c r="C276" s="4" t="s">
        <v>1348</v>
      </c>
      <c r="D276" s="1" t="s">
        <v>1349</v>
      </c>
      <c r="E276" s="1" t="s">
        <v>1350</v>
      </c>
      <c r="F276" s="4" t="s">
        <v>17</v>
      </c>
      <c r="G276" s="1" t="s">
        <v>18</v>
      </c>
      <c r="H276" s="1" t="s">
        <v>19</v>
      </c>
      <c r="I276" s="1" t="s">
        <v>20</v>
      </c>
      <c r="J276" s="1" t="s">
        <v>1351</v>
      </c>
      <c r="K276" s="1" t="s">
        <v>22</v>
      </c>
      <c r="L276" s="1" t="str">
        <f>HYPERLINK("https://files.afu.se/Downloads/Transcripts/Mr%20UFO%20(Tim%20Beckley)/2015 07 04 - Mr UFOs Secret Files - Diane Tessman's Animal House -- The  UFO Queen  Speaks!_Kjle7xlYBa4 - transcript (automated).pdf","Transcript Link")</f>
        <v>Transcript Link</v>
      </c>
      <c r="M276" s="2" t="str">
        <f>HYPERLINK("https://files.afu.se/Downloads/Transcripts/Mr%20UFO%20(Tim%20Beckley)/2015 07 04 - Mr UFOs Secret Files - Diane Tessman's Animal House -- The  UFO Queen  Speaks!_Kjle7xlYBa4 - transcript (automated).pdf","Transcript Link")</f>
        <v>Transcript Link</v>
      </c>
    </row>
    <row r="277" ht="135" spans="1:13">
      <c r="A277" s="1" t="s">
        <v>1347</v>
      </c>
      <c r="B277" s="1" t="s">
        <v>13</v>
      </c>
      <c r="C277" s="4" t="s">
        <v>1352</v>
      </c>
      <c r="D277" s="1" t="s">
        <v>1353</v>
      </c>
      <c r="E277" s="1" t="s">
        <v>1354</v>
      </c>
      <c r="F277" s="4" t="s">
        <v>17</v>
      </c>
      <c r="G277" s="1" t="s">
        <v>18</v>
      </c>
      <c r="H277" s="1" t="s">
        <v>19</v>
      </c>
      <c r="I277" s="1" t="s">
        <v>20</v>
      </c>
      <c r="J277" s="1" t="s">
        <v>1355</v>
      </c>
      <c r="K277" s="1" t="s">
        <v>22</v>
      </c>
      <c r="L277" s="1" t="str">
        <f>HYPERLINK("https://files.afu.se/Downloads/Transcripts/Mr%20UFO%20(Tim%20Beckley)/2015 07 04 - Mr UFOs Secret Files - DIANE TESSMAN'S MAGICAL MYSTERY TOUR OF IRELAND_clrGp3YHc_c - transcript (automated).pdf","Transcript Link")</f>
        <v>Transcript Link</v>
      </c>
      <c r="M277" s="2" t="str">
        <f>HYPERLINK("https://files.afu.se/Downloads/Transcripts/Mr%20UFO%20(Tim%20Beckley)/2015 07 04 - Mr UFOs Secret Files - DIANE TESSMAN'S MAGICAL MYSTERY TOUR OF IRELAND_clrGp3YHc_c - transcript (automated).pdf","Transcript Link")</f>
        <v>Transcript Link</v>
      </c>
    </row>
    <row r="278" ht="180" spans="1:13">
      <c r="A278" s="1" t="s">
        <v>1356</v>
      </c>
      <c r="B278" s="1" t="s">
        <v>13</v>
      </c>
      <c r="C278" s="4" t="s">
        <v>1357</v>
      </c>
      <c r="D278" s="1" t="s">
        <v>1358</v>
      </c>
      <c r="E278" s="1" t="s">
        <v>1359</v>
      </c>
      <c r="F278" s="4" t="s">
        <v>17</v>
      </c>
      <c r="G278" s="1" t="s">
        <v>18</v>
      </c>
      <c r="H278" s="1" t="s">
        <v>19</v>
      </c>
      <c r="I278" s="1" t="s">
        <v>20</v>
      </c>
      <c r="J278" s="1" t="s">
        <v>1360</v>
      </c>
      <c r="K278" s="1" t="s">
        <v>22</v>
      </c>
      <c r="L278" s="1" t="str">
        <f>HYPERLINK("https://files.afu.se/Downloads/Transcripts/Mr%20UFO%20(Tim%20Beckley)/2015 07 01 - Mr UFOs Secret Files - THE STRANGE PARANORMAL SAGA OF KENNETH ARNOLD'S GRANDDAUGHTER -- joe palermo, tom wertman_qRoFPBp0_w8 - transcript (automated).pdf","Transcript Link")</f>
        <v>Transcript Link</v>
      </c>
      <c r="M278" s="2" t="str">
        <f>HYPERLINK("https://files.afu.se/Downloads/Transcripts/Mr%20UFO%20(Tim%20Beckley)/2015 07 01 - Mr UFOs Secret Files - THE STRANGE PARANORMAL SAGA OF KENNETH ARNOLD'S GRANDDAUGHTER -- joe palermo, tom wertman_qRoFPBp0_w8 - transcript (automated).pdf","Transcript Link")</f>
        <v>Transcript Link</v>
      </c>
    </row>
    <row r="279" ht="135" spans="1:13">
      <c r="A279" s="1" t="s">
        <v>1356</v>
      </c>
      <c r="B279" s="1" t="s">
        <v>13</v>
      </c>
      <c r="C279" s="4" t="s">
        <v>1361</v>
      </c>
      <c r="D279" s="1" t="s">
        <v>1362</v>
      </c>
      <c r="E279" s="1" t="s">
        <v>1363</v>
      </c>
      <c r="F279" s="4" t="s">
        <v>17</v>
      </c>
      <c r="G279" s="1" t="s">
        <v>18</v>
      </c>
      <c r="H279" s="1" t="s">
        <v>19</v>
      </c>
      <c r="I279" s="1" t="s">
        <v>20</v>
      </c>
      <c r="J279" s="1" t="s">
        <v>1364</v>
      </c>
      <c r="K279" s="1" t="s">
        <v>22</v>
      </c>
      <c r="L279" s="1" t="str">
        <f>HYPERLINK("https://files.afu.se/Downloads/Transcripts/Mr%20UFO%20(Tim%20Beckley)/2015 07 01 - Mr UFOs Secret Files - Dianne Tessman at Giant Rock and the Philosophy of The Space People_DJZmQDT67DM - transcript (automated).pdf","Transcript Link")</f>
        <v>Transcript Link</v>
      </c>
      <c r="M279" s="2" t="str">
        <f>HYPERLINK("https://files.afu.se/Downloads/Transcripts/Mr%20UFO%20(Tim%20Beckley)/2015 07 01 - Mr UFOs Secret Files - Dianne Tessman at Giant Rock and the Philosophy of The Space People_DJZmQDT67DM - transcript (automated).pdf","Transcript Link")</f>
        <v>Transcript Link</v>
      </c>
    </row>
    <row r="280" ht="150" spans="1:13">
      <c r="A280" s="1" t="s">
        <v>1365</v>
      </c>
      <c r="B280" s="1" t="s">
        <v>13</v>
      </c>
      <c r="C280" s="4" t="s">
        <v>1366</v>
      </c>
      <c r="D280" s="1" t="s">
        <v>1367</v>
      </c>
      <c r="E280" s="1" t="s">
        <v>1368</v>
      </c>
      <c r="F280" s="4" t="s">
        <v>17</v>
      </c>
      <c r="G280" s="1" t="s">
        <v>18</v>
      </c>
      <c r="H280" s="1" t="s">
        <v>19</v>
      </c>
      <c r="I280" s="1" t="s">
        <v>20</v>
      </c>
      <c r="J280" s="1" t="s">
        <v>1369</v>
      </c>
      <c r="K280" s="1" t="s">
        <v>22</v>
      </c>
      <c r="L280" s="1" t="str">
        <f>HYPERLINK("https://files.afu.se/Downloads/Transcripts/Mr%20UFO%20(Tim%20Beckley)/2015 06 18 - Mr UFOs Secret Files - UFOS AND ALTERNATIVE HISTORY OF MANKIND - ALIEN ABDUCTIONS. John Ventre and Laurie McDonald_ILLwspBe7mg - transcript (automated).pdf","Transcript Link")</f>
        <v>Transcript Link</v>
      </c>
      <c r="M280" s="2" t="str">
        <f>HYPERLINK("https://files.afu.se/Downloads/Transcripts/Mr%20UFO%20(Tim%20Beckley)/2015 06 18 - Mr UFOs Secret Files - UFOS AND ALTERNATIVE HISTORY OF MANKIND - ALIEN ABDUCTIONS. John Ventre and Laurie McDonald_ILLwspBe7mg - transcript (automated).pdf","Transcript Link")</f>
        <v>Transcript Link</v>
      </c>
    </row>
    <row r="281" ht="135" spans="1:13">
      <c r="A281" s="1" t="s">
        <v>1370</v>
      </c>
      <c r="B281" s="1" t="s">
        <v>13</v>
      </c>
      <c r="C281" s="4" t="s">
        <v>1371</v>
      </c>
      <c r="D281" s="1" t="s">
        <v>1372</v>
      </c>
      <c r="E281" s="1" t="s">
        <v>1373</v>
      </c>
      <c r="F281" s="4" t="s">
        <v>17</v>
      </c>
      <c r="G281" s="1" t="s">
        <v>18</v>
      </c>
      <c r="H281" s="1" t="s">
        <v>19</v>
      </c>
      <c r="I281" s="1" t="s">
        <v>20</v>
      </c>
      <c r="J281" s="1" t="s">
        <v>1374</v>
      </c>
      <c r="K281" s="1" t="s">
        <v>22</v>
      </c>
      <c r="L281" s="1" t="str">
        <f>HYPERLINK("https://files.afu.se/Downloads/Transcripts/Mr%20UFO%20(Tim%20Beckley)/2015 06 16 - Mr UFOs Secret Files - ALIENS, BIGFOOT, FAIRIES -- FOOD FOR THOUGHT WITH JOSHUA CUTCHIN AND SMILES LEWIS_PoWwnhlhXZk - transcript (automated).pdf","Transcript Link")</f>
        <v>Transcript Link</v>
      </c>
      <c r="M281" s="2" t="str">
        <f>HYPERLINK("https://files.afu.se/Downloads/Transcripts/Mr%20UFO%20(Tim%20Beckley)/2015 06 16 - Mr UFOs Secret Files - ALIENS, BIGFOOT, FAIRIES -- FOOD FOR THOUGHT WITH JOSHUA CUTCHIN AND SMILES LEWIS_PoWwnhlhXZk - transcript (automated).pdf","Transcript Link")</f>
        <v>Transcript Link</v>
      </c>
    </row>
    <row r="282" ht="135" spans="1:13">
      <c r="A282" s="1" t="s">
        <v>1370</v>
      </c>
      <c r="B282" s="1" t="s">
        <v>13</v>
      </c>
      <c r="C282" s="4" t="s">
        <v>1375</v>
      </c>
      <c r="D282" s="1" t="s">
        <v>1376</v>
      </c>
      <c r="E282" s="1" t="s">
        <v>1377</v>
      </c>
      <c r="F282" s="4" t="s">
        <v>17</v>
      </c>
      <c r="G282" s="1" t="s">
        <v>18</v>
      </c>
      <c r="H282" s="1" t="s">
        <v>19</v>
      </c>
      <c r="I282" s="1" t="s">
        <v>20</v>
      </c>
      <c r="J282" s="1" t="s">
        <v>1378</v>
      </c>
      <c r="K282" s="1" t="s">
        <v>22</v>
      </c>
      <c r="L282" s="1" t="str">
        <f>HYPERLINK("https://files.afu.se/Downloads/Transcripts/Mr%20UFO%20(Tim%20Beckley)/2015 06 16 - Mr UFOs Secret Files - ALIEN OR JINN  WILLIAM SHATNER WANTS TO KNOW! -_y7UgIpDvwCc - transcript (automated).pdf","Transcript Link")</f>
        <v>Transcript Link</v>
      </c>
      <c r="M282" s="2" t="str">
        <f>HYPERLINK("https://files.afu.se/Downloads/Transcripts/Mr%20UFO%20(Tim%20Beckley)/2015 06 16 - Mr UFOs Secret Files - ALIEN OR JINN  WILLIAM SHATNER WANTS TO KNOW! -_y7UgIpDvwCc - transcript (automated).pdf","Transcript Link")</f>
        <v>Transcript Link</v>
      </c>
    </row>
    <row r="283" ht="135" spans="1:13">
      <c r="A283" s="1" t="s">
        <v>1370</v>
      </c>
      <c r="B283" s="1" t="s">
        <v>13</v>
      </c>
      <c r="C283" s="4" t="s">
        <v>1379</v>
      </c>
      <c r="D283" s="1" t="s">
        <v>1380</v>
      </c>
      <c r="E283" s="1" t="s">
        <v>1381</v>
      </c>
      <c r="F283" s="4" t="s">
        <v>17</v>
      </c>
      <c r="G283" s="1" t="s">
        <v>18</v>
      </c>
      <c r="H283" s="1" t="s">
        <v>19</v>
      </c>
      <c r="I283" s="1" t="s">
        <v>20</v>
      </c>
      <c r="J283" s="1" t="s">
        <v>1382</v>
      </c>
      <c r="K283" s="1" t="s">
        <v>22</v>
      </c>
      <c r="L283" s="1" t="str">
        <f>HYPERLINK("https://files.afu.se/Downloads/Transcripts/Mr%20UFO%20(Tim%20Beckley)/2015 06 16 - Mr UFOs Secret Files - ABDUCTIONS, A WALK-IN AND AN AMAZING PSYCHIC - DIANE TESSMAN AND MARIA D'ANDREA_epZ4ZRbDFLc - transcript (automated).pdf","Transcript Link")</f>
        <v>Transcript Link</v>
      </c>
      <c r="M283" s="2" t="str">
        <f>HYPERLINK("https://files.afu.se/Downloads/Transcripts/Mr%20UFO%20(Tim%20Beckley)/2015 06 16 - Mr UFOs Secret Files - ABDUCTIONS, A WALK-IN AND AN AMAZING PSYCHIC - DIANE TESSMAN AND MARIA D'ANDREA_epZ4ZRbDFLc - transcript (automated).pdf","Transcript Link")</f>
        <v>Transcript Link</v>
      </c>
    </row>
    <row r="284" ht="135" spans="1:13">
      <c r="A284" s="1" t="s">
        <v>1383</v>
      </c>
      <c r="B284" s="1" t="s">
        <v>13</v>
      </c>
      <c r="C284" s="4" t="s">
        <v>1384</v>
      </c>
      <c r="D284" s="1" t="s">
        <v>1385</v>
      </c>
      <c r="E284" s="1" t="s">
        <v>1386</v>
      </c>
      <c r="F284" s="4" t="s">
        <v>17</v>
      </c>
      <c r="G284" s="1" t="s">
        <v>18</v>
      </c>
      <c r="H284" s="1" t="s">
        <v>19</v>
      </c>
      <c r="I284" s="1" t="s">
        <v>20</v>
      </c>
      <c r="J284" s="1" t="s">
        <v>1387</v>
      </c>
      <c r="K284" s="1" t="s">
        <v>22</v>
      </c>
      <c r="L284" s="1" t="str">
        <f>HYPERLINK("https://files.afu.se/Downloads/Transcripts/Mr%20UFO%20(Tim%20Beckley)/2015 06 02 - Mr UFOs Secret Files - INSIDE THE AIR FORCE PROJECT BLUEBOOK - CLYDE LEWIS INTERVIEWS TIM BECKLEY ON GROUND ZERO_on0Mfij71xo - transcript (automated).pdf","Transcript Link")</f>
        <v>Transcript Link</v>
      </c>
      <c r="M284" s="2" t="str">
        <f>HYPERLINK("https://files.afu.se/Downloads/Transcripts/Mr%20UFO%20(Tim%20Beckley)/2015 06 02 - Mr UFOs Secret Files - INSIDE THE AIR FORCE PROJECT BLUEBOOK - CLYDE LEWIS INTERVIEWS TIM BECKLEY ON GROUND ZERO_on0Mfij71xo - transcript (automated).pdf","Transcript Link")</f>
        <v>Transcript Link</v>
      </c>
    </row>
    <row r="285" ht="135" spans="1:13">
      <c r="A285" s="1" t="s">
        <v>1383</v>
      </c>
      <c r="B285" s="1" t="s">
        <v>13</v>
      </c>
      <c r="C285" s="4" t="s">
        <v>1388</v>
      </c>
      <c r="D285" s="1" t="s">
        <v>1389</v>
      </c>
      <c r="E285" s="1" t="s">
        <v>1390</v>
      </c>
      <c r="F285" s="4" t="s">
        <v>17</v>
      </c>
      <c r="G285" s="1" t="s">
        <v>18</v>
      </c>
      <c r="H285" s="1" t="s">
        <v>19</v>
      </c>
      <c r="I285" s="1" t="s">
        <v>20</v>
      </c>
      <c r="J285" s="1" t="s">
        <v>1391</v>
      </c>
      <c r="K285" s="1" t="s">
        <v>22</v>
      </c>
      <c r="L285" s="1" t="str">
        <f>HYPERLINK("https://files.afu.se/Downloads/Transcripts/Mr%20UFO%20(Tim%20Beckley)/2015 06 02 - Mr UFOs Secret Files - Nazi UFOs    Hitler's Flying Saucers - Clyde Lewis interviews Tim Beckley Tim Swartz on Ground Zero_YSI0CDHtS_8 - transcript (automated).pdf","Transcript Link")</f>
        <v>Transcript Link</v>
      </c>
      <c r="M285" s="2" t="str">
        <f>HYPERLINK("https://files.afu.se/Downloads/Transcripts/Mr%20UFO%20(Tim%20Beckley)/2015 06 02 - Mr UFOs Secret Files - Nazi UFOs    Hitler's Flying Saucers - Clyde Lewis interviews Tim Beckley Tim Swartz on Ground Zero_YSI0CDHtS_8 - transcript (automated).pdf","Transcript Link")</f>
        <v>Transcript Link</v>
      </c>
    </row>
    <row r="286" ht="135" spans="1:13">
      <c r="A286" s="1" t="s">
        <v>1383</v>
      </c>
      <c r="B286" s="1" t="s">
        <v>13</v>
      </c>
      <c r="C286" s="4" t="s">
        <v>1392</v>
      </c>
      <c r="D286" s="1" t="s">
        <v>1393</v>
      </c>
      <c r="E286" s="1" t="s">
        <v>1394</v>
      </c>
      <c r="F286" s="4" t="s">
        <v>17</v>
      </c>
      <c r="G286" s="1" t="s">
        <v>18</v>
      </c>
      <c r="H286" s="1" t="s">
        <v>19</v>
      </c>
      <c r="I286" s="1" t="s">
        <v>20</v>
      </c>
      <c r="J286" s="1" t="s">
        <v>1395</v>
      </c>
      <c r="K286" s="1" t="s">
        <v>22</v>
      </c>
      <c r="L286" s="1" t="str">
        <f>HYPERLINK("https://files.afu.se/Downloads/Transcripts/Mr%20UFO%20(Tim%20Beckley)/2015 06 02 - Mr UFOs Secret Files - JOSHUA P WARREN - SCARED SHITLESS IN A HAUNTED HOUSE_Q9YkvMfHOrU - transcript (automated).pdf","Transcript Link")</f>
        <v>Transcript Link</v>
      </c>
      <c r="M286" s="2" t="str">
        <f>HYPERLINK("https://files.afu.se/Downloads/Transcripts/Mr%20UFO%20(Tim%20Beckley)/2015 06 02 - Mr UFOs Secret Files - JOSHUA P WARREN - SCARED SHITLESS IN A HAUNTED HOUSE_Q9YkvMfHOrU - transcript (automated).pdf","Transcript Link")</f>
        <v>Transcript Link</v>
      </c>
    </row>
    <row r="287" ht="135" spans="1:13">
      <c r="A287" s="1" t="s">
        <v>1383</v>
      </c>
      <c r="B287" s="1" t="s">
        <v>13</v>
      </c>
      <c r="C287" s="4" t="s">
        <v>1396</v>
      </c>
      <c r="D287" s="1" t="s">
        <v>1397</v>
      </c>
      <c r="E287" s="1" t="s">
        <v>1398</v>
      </c>
      <c r="F287" s="4" t="s">
        <v>17</v>
      </c>
      <c r="G287" s="1" t="s">
        <v>18</v>
      </c>
      <c r="H287" s="1" t="s">
        <v>19</v>
      </c>
      <c r="I287" s="1" t="s">
        <v>20</v>
      </c>
      <c r="J287" s="1" t="s">
        <v>1399</v>
      </c>
      <c r="K287" s="1" t="s">
        <v>22</v>
      </c>
      <c r="L287" s="1" t="str">
        <f>HYPERLINK("https://files.afu.se/Downloads/Transcripts/Mr%20UFO%20(Tim%20Beckley)/2015 06 02 - Mr UFOs Secret Files - ANCIENT SECRETS, UFOS, MODERN MYSTERIES--  wIth Nick Redfern &amp; Peter Robbins_uUmzEl2RUaM - transcript (automated).pdf","Transcript Link")</f>
        <v>Transcript Link</v>
      </c>
      <c r="M287" s="2" t="str">
        <f>HYPERLINK("https://files.afu.se/Downloads/Transcripts/Mr%20UFO%20(Tim%20Beckley)/2015 06 02 - Mr UFOs Secret Files - ANCIENT SECRETS, UFOS, MODERN MYSTERIES--  wIth Nick Redfern &amp; Peter Robbins_uUmzEl2RUaM - transcript (automated).pdf","Transcript Link")</f>
        <v>Transcript Link</v>
      </c>
    </row>
    <row r="288" ht="135" spans="1:13">
      <c r="A288" s="1" t="s">
        <v>1400</v>
      </c>
      <c r="B288" s="1" t="s">
        <v>13</v>
      </c>
      <c r="C288" s="4" t="s">
        <v>1401</v>
      </c>
      <c r="D288" s="1" t="s">
        <v>1402</v>
      </c>
      <c r="E288" s="1" t="s">
        <v>1403</v>
      </c>
      <c r="F288" s="4" t="s">
        <v>17</v>
      </c>
      <c r="G288" s="1" t="s">
        <v>18</v>
      </c>
      <c r="H288" s="1" t="s">
        <v>19</v>
      </c>
      <c r="I288" s="1" t="s">
        <v>20</v>
      </c>
      <c r="J288" s="1" t="s">
        <v>1404</v>
      </c>
      <c r="K288" s="1" t="s">
        <v>22</v>
      </c>
      <c r="L288" s="1" t="str">
        <f>HYPERLINK("https://files.afu.se/Downloads/Transcripts/Mr%20UFO%20(Tim%20Beckley)/2015 05 19 - Mr UFOs Secret Files - PHILIP K. DICK  TOTAL MIND CONTROL AND TIME TRAVEL -- TESSA B DICK REVELATIONS_-pDr0PDE8jE - transcript (automated).pdf","Transcript Link")</f>
        <v>Transcript Link</v>
      </c>
      <c r="M288" s="2" t="str">
        <f>HYPERLINK("https://files.afu.se/Downloads/Transcripts/Mr%20UFO%20(Tim%20Beckley)/2015 05 19 - Mr UFOs Secret Files - PHILIP K. DICK  TOTAL MIND CONTROL AND TIME TRAVEL -- TESSA B DICK REVELATIONS_-pDr0PDE8jE - transcript (automated).pdf","Transcript Link")</f>
        <v>Transcript Link</v>
      </c>
    </row>
    <row r="289" ht="135" spans="1:13">
      <c r="A289" s="1" t="s">
        <v>1405</v>
      </c>
      <c r="B289" s="1" t="s">
        <v>13</v>
      </c>
      <c r="C289" s="4" t="s">
        <v>1406</v>
      </c>
      <c r="D289" s="1" t="s">
        <v>1407</v>
      </c>
      <c r="E289" s="1" t="s">
        <v>1408</v>
      </c>
      <c r="F289" s="4" t="s">
        <v>17</v>
      </c>
      <c r="G289" s="1" t="s">
        <v>18</v>
      </c>
      <c r="H289" s="1" t="s">
        <v>19</v>
      </c>
      <c r="I289" s="1" t="s">
        <v>20</v>
      </c>
      <c r="J289" s="1" t="s">
        <v>1409</v>
      </c>
      <c r="K289" s="1" t="s">
        <v>22</v>
      </c>
      <c r="L289" s="1" t="str">
        <f>HYPERLINK("https://files.afu.se/Downloads/Transcripts/Mr%20UFO%20(Tim%20Beckley)/2015 05 18 - Mr UFOs Secret Files - Psychic Self Defense - with William Alexander Oribello_T5uj4Hvxka0 - transcript (automated).pdf","Transcript Link")</f>
        <v>Transcript Link</v>
      </c>
      <c r="M289" s="2" t="str">
        <f>HYPERLINK("https://files.afu.se/Downloads/Transcripts/Mr%20UFO%20(Tim%20Beckley)/2015 05 18 - Mr UFOs Secret Files - Psychic Self Defense - with William Alexander Oribello_T5uj4Hvxka0 - transcript (automated).pdf","Transcript Link")</f>
        <v>Transcript Link</v>
      </c>
    </row>
    <row r="290" ht="135" spans="1:13">
      <c r="A290" s="1" t="s">
        <v>1405</v>
      </c>
      <c r="B290" s="1" t="s">
        <v>13</v>
      </c>
      <c r="C290" s="4" t="s">
        <v>1410</v>
      </c>
      <c r="D290" s="1" t="s">
        <v>1411</v>
      </c>
      <c r="E290" s="1" t="s">
        <v>1412</v>
      </c>
      <c r="F290" s="4" t="s">
        <v>17</v>
      </c>
      <c r="G290" s="1" t="s">
        <v>18</v>
      </c>
      <c r="H290" s="1" t="s">
        <v>19</v>
      </c>
      <c r="I290" s="1" t="s">
        <v>20</v>
      </c>
      <c r="J290" s="1" t="s">
        <v>1413</v>
      </c>
      <c r="K290" s="1" t="s">
        <v>22</v>
      </c>
      <c r="L290" s="1" t="str">
        <f>HYPERLINK("https://files.afu.se/Downloads/Transcripts/Mr%20UFO%20(Tim%20Beckley)/2015 05 18 - Mr UFOs Secret Files -  MARTIANS   IN NEW YORK STATE AND THE  GHOST LIGHTS OF MARLEY WOODS WITH TED PHILLIPS CHERYL COSTA_4uOYX3ek5yQ - transcript (automated).pdf","Transcript Link")</f>
        <v>Transcript Link</v>
      </c>
      <c r="M290" s="2" t="str">
        <f>HYPERLINK("https://files.afu.se/Downloads/Transcripts/Mr%20UFO%20(Tim%20Beckley)/2015 05 18 - Mr UFOs Secret Files -  MARTIANS   IN NEW YORK STATE AND THE  GHOST LIGHTS OF MARLEY WOODS WITH TED PHILLIPS CHERYL COSTA_4uOYX3ek5yQ - transcript (automated).pdf","Transcript Link")</f>
        <v>Transcript Link</v>
      </c>
    </row>
    <row r="291" ht="135" spans="1:13">
      <c r="A291" s="1" t="s">
        <v>1414</v>
      </c>
      <c r="B291" s="1" t="s">
        <v>13</v>
      </c>
      <c r="C291" s="4" t="s">
        <v>1415</v>
      </c>
      <c r="D291" s="1" t="s">
        <v>1416</v>
      </c>
      <c r="E291" s="1" t="s">
        <v>1417</v>
      </c>
      <c r="F291" s="4" t="s">
        <v>17</v>
      </c>
      <c r="G291" s="1" t="s">
        <v>18</v>
      </c>
      <c r="H291" s="1" t="s">
        <v>19</v>
      </c>
      <c r="I291" s="1" t="s">
        <v>20</v>
      </c>
      <c r="J291" s="1" t="s">
        <v>1418</v>
      </c>
      <c r="K291" s="1" t="s">
        <v>22</v>
      </c>
      <c r="L291" s="1" t="str">
        <f>HYPERLINK("https://files.afu.se/Downloads/Transcripts/Mr%20UFO%20(Tim%20Beckley)/2015 05 17 - Mr UFOs Secret Files - MYSTERIOUS DEATHS, DISAPPEARANCES, PHILADELPHIA EXPERIENCE -- Peter Moon &amp; Frank Stalter_1L0eT72kHf0 - transcript (automated).pdf","Transcript Link")</f>
        <v>Transcript Link</v>
      </c>
      <c r="M291" s="2" t="str">
        <f>HYPERLINK("https://files.afu.se/Downloads/Transcripts/Mr%20UFO%20(Tim%20Beckley)/2015 05 17 - Mr UFOs Secret Files - MYSTERIOUS DEATHS, DISAPPEARANCES, PHILADELPHIA EXPERIENCE -- Peter Moon &amp; Frank Stalter_1L0eT72kHf0 - transcript (automated).pdf","Transcript Link")</f>
        <v>Transcript Link</v>
      </c>
    </row>
    <row r="292" ht="135" spans="1:13">
      <c r="A292" s="1" t="s">
        <v>1414</v>
      </c>
      <c r="B292" s="1" t="s">
        <v>13</v>
      </c>
      <c r="C292" s="4" t="s">
        <v>1419</v>
      </c>
      <c r="D292" s="1" t="s">
        <v>1420</v>
      </c>
      <c r="E292" s="1" t="s">
        <v>1421</v>
      </c>
      <c r="F292" s="4" t="s">
        <v>17</v>
      </c>
      <c r="G292" s="1" t="s">
        <v>18</v>
      </c>
      <c r="H292" s="1" t="s">
        <v>19</v>
      </c>
      <c r="I292" s="1" t="s">
        <v>20</v>
      </c>
      <c r="J292" s="1" t="s">
        <v>1422</v>
      </c>
      <c r="K292" s="1" t="s">
        <v>22</v>
      </c>
      <c r="L292" s="1" t="str">
        <f>HYPERLINK("https://files.afu.se/Downloads/Transcripts/Mr%20UFO%20(Tim%20Beckley)/2015 05 17 - Mr UFOs Secret Files - ELVIS, THE COUNTRY SINGER, UFOS, MEN IN BLACK,  - with Johnny Sands And Claudia Cunningham__gihMQ5OqZ8 - transcript (automated).pdf","Transcript Link")</f>
        <v>Transcript Link</v>
      </c>
      <c r="M292" s="2" t="str">
        <f>HYPERLINK("https://files.afu.se/Downloads/Transcripts/Mr%20UFO%20(Tim%20Beckley)/2015 05 17 - Mr UFOs Secret Files - ELVIS, THE COUNTRY SINGER, UFOS, MEN IN BLACK,  - with Johnny Sands And Claudia Cunningham__gihMQ5OqZ8 - transcript (automated).pdf","Transcript Link")</f>
        <v>Transcript Link</v>
      </c>
    </row>
    <row r="293" ht="135" spans="1:13">
      <c r="A293" s="1" t="s">
        <v>1414</v>
      </c>
      <c r="B293" s="1" t="s">
        <v>13</v>
      </c>
      <c r="C293" s="4" t="s">
        <v>1423</v>
      </c>
      <c r="D293" s="1" t="s">
        <v>1424</v>
      </c>
      <c r="E293" s="1" t="s">
        <v>1425</v>
      </c>
      <c r="F293" s="4" t="s">
        <v>17</v>
      </c>
      <c r="G293" s="1" t="s">
        <v>18</v>
      </c>
      <c r="H293" s="1" t="s">
        <v>19</v>
      </c>
      <c r="I293" s="1" t="s">
        <v>20</v>
      </c>
      <c r="J293" s="1" t="s">
        <v>1426</v>
      </c>
      <c r="K293" s="1" t="s">
        <v>22</v>
      </c>
      <c r="L293" s="1" t="str">
        <f>HYPERLINK("https://files.afu.se/Downloads/Transcripts/Mr%20UFO%20(Tim%20Beckley)/2015 05 17 - Mr UFOs Secret Files - WHO WAS THE STRANGER INSIDE THE PENTAGON  AND UFOS OVER NYC -- Craig Campobasso &amp; Marc Brinkerhoff_dfzKh0jCpAI - transcript (automated).pdf","Transcript Link")</f>
        <v>Transcript Link</v>
      </c>
      <c r="M293" s="2" t="str">
        <f>HYPERLINK("https://files.afu.se/Downloads/Transcripts/Mr%20UFO%20(Tim%20Beckley)/2015 05 17 - Mr UFOs Secret Files - WHO WAS THE STRANGER INSIDE THE PENTAGON  AND UFOS OVER NYC -- Craig Campobasso &amp; Marc Brinkerhoff_dfzKh0jCpAI - transcript (automated).pdf","Transcript Link")</f>
        <v>Transcript Link</v>
      </c>
    </row>
    <row r="294" ht="135" spans="1:13">
      <c r="A294" s="1" t="s">
        <v>1427</v>
      </c>
      <c r="B294" s="1" t="s">
        <v>13</v>
      </c>
      <c r="C294" s="4" t="s">
        <v>1428</v>
      </c>
      <c r="D294" s="1" t="s">
        <v>1429</v>
      </c>
      <c r="E294" s="1" t="s">
        <v>1430</v>
      </c>
      <c r="F294" s="4" t="s">
        <v>17</v>
      </c>
      <c r="G294" s="1" t="s">
        <v>18</v>
      </c>
      <c r="H294" s="1" t="s">
        <v>19</v>
      </c>
      <c r="I294" s="1" t="s">
        <v>20</v>
      </c>
      <c r="J294" s="1" t="s">
        <v>1431</v>
      </c>
      <c r="K294" s="1" t="s">
        <v>22</v>
      </c>
      <c r="L294" s="1" t="str">
        <f>HYPERLINK("https://files.afu.se/Downloads/Transcripts/Mr%20UFO%20(Tim%20Beckley)/2015 05 16 - Mr UFOs Secret Files - STRANGE HUMANOIDS IN SOUTH AMERICA  -- SCOTT CORRALES VIOLET HYBRID Hybrid_cNgs3GEUBXQ - transcript (automated).pdf","Transcript Link")</f>
        <v>Transcript Link</v>
      </c>
      <c r="M294" s="2" t="str">
        <f>HYPERLINK("https://files.afu.se/Downloads/Transcripts/Mr%20UFO%20(Tim%20Beckley)/2015 05 16 - Mr UFOs Secret Files - STRANGE HUMANOIDS IN SOUTH AMERICA  -- SCOTT CORRALES VIOLET HYBRID Hybrid_cNgs3GEUBXQ - transcript (automated).pdf","Transcript Link")</f>
        <v>Transcript Link</v>
      </c>
    </row>
    <row r="295" ht="165" spans="1:13">
      <c r="A295" s="1" t="s">
        <v>1427</v>
      </c>
      <c r="B295" s="1" t="s">
        <v>13</v>
      </c>
      <c r="C295" s="4" t="s">
        <v>1432</v>
      </c>
      <c r="D295" s="1" t="s">
        <v>1433</v>
      </c>
      <c r="E295" s="1" t="s">
        <v>1434</v>
      </c>
      <c r="F295" s="4" t="s">
        <v>17</v>
      </c>
      <c r="G295" s="1" t="s">
        <v>18</v>
      </c>
      <c r="H295" s="1" t="s">
        <v>19</v>
      </c>
      <c r="I295" s="1" t="s">
        <v>20</v>
      </c>
      <c r="J295" s="1" t="s">
        <v>1435</v>
      </c>
      <c r="K295" s="1" t="s">
        <v>22</v>
      </c>
      <c r="L295" s="1" t="str">
        <f>HYPERLINK("https://files.afu.se/Downloads/Transcripts/Mr%20UFO%20(Tim%20Beckley)/2015 05 16 - Mr UFOs Secret Files - SECRETS OF THE UFOS REVEALED -- AND OTHER UNSOLVED MYSTERIES_1LkvWCTTQNo - transcript (automated).pdf","Transcript Link")</f>
        <v>Transcript Link</v>
      </c>
      <c r="M295" s="2" t="str">
        <f>HYPERLINK("https://files.afu.se/Downloads/Transcripts/Mr%20UFO%20(Tim%20Beckley)/2015 05 16 - Mr UFOs Secret Files - SECRETS OF THE UFOS REVEALED -- AND OTHER UNSOLVED MYSTERIES_1LkvWCTTQNo - transcript (automated).pdf","Transcript Link")</f>
        <v>Transcript Link</v>
      </c>
    </row>
    <row r="296" ht="135" spans="1:13">
      <c r="A296" s="1" t="s">
        <v>1427</v>
      </c>
      <c r="B296" s="1" t="s">
        <v>13</v>
      </c>
      <c r="C296" s="4" t="s">
        <v>1436</v>
      </c>
      <c r="D296" s="1" t="s">
        <v>1437</v>
      </c>
      <c r="E296" s="1" t="s">
        <v>1438</v>
      </c>
      <c r="F296" s="4" t="s">
        <v>17</v>
      </c>
      <c r="G296" s="1" t="s">
        <v>18</v>
      </c>
      <c r="H296" s="1" t="s">
        <v>19</v>
      </c>
      <c r="I296" s="1" t="s">
        <v>20</v>
      </c>
      <c r="J296" s="1" t="s">
        <v>1439</v>
      </c>
      <c r="K296" s="1" t="s">
        <v>22</v>
      </c>
      <c r="L296" s="1" t="str">
        <f>HYPERLINK("https://files.afu.se/Downloads/Transcripts/Mr%20UFO%20(Tim%20Beckley)/2015 05 16 - Mr UFOs Secret Files - UFOS AND THE FUTURE OF HUMAN KIND - TIM BECKLEY ON FUTURE THEATER RADIO_n2yZWZGZ6Ow - transcript (automated).pdf","Transcript Link")</f>
        <v>Transcript Link</v>
      </c>
      <c r="M296" s="2" t="str">
        <f>HYPERLINK("https://files.afu.se/Downloads/Transcripts/Mr%20UFO%20(Tim%20Beckley)/2015 05 16 - Mr UFOs Secret Files - UFOS AND THE FUTURE OF HUMAN KIND - TIM BECKLEY ON FUTURE THEATER RADIO_n2yZWZGZ6Ow - transcript (automated).pdf","Transcript Link")</f>
        <v>Transcript Link</v>
      </c>
    </row>
    <row r="297" ht="135" spans="1:13">
      <c r="A297" s="1" t="s">
        <v>1440</v>
      </c>
      <c r="B297" s="1" t="s">
        <v>13</v>
      </c>
      <c r="C297" s="4" t="s">
        <v>1441</v>
      </c>
      <c r="D297" s="1" t="s">
        <v>1442</v>
      </c>
      <c r="E297" s="1" t="s">
        <v>1443</v>
      </c>
      <c r="F297" s="4" t="s">
        <v>17</v>
      </c>
      <c r="G297" s="1" t="s">
        <v>18</v>
      </c>
      <c r="H297" s="1" t="s">
        <v>19</v>
      </c>
      <c r="I297" s="1" t="s">
        <v>20</v>
      </c>
      <c r="J297" s="1" t="s">
        <v>1444</v>
      </c>
      <c r="K297" s="1" t="s">
        <v>22</v>
      </c>
      <c r="L297" s="1" t="str">
        <f>HYPERLINK("https://files.afu.se/Downloads/Transcripts/Mr%20UFO%20(Tim%20Beckley)/2015 05 09 - Mr UFOs Secret Files - GRAVE YARDS, DEMON DOGS, MEN IN BLACK - THE PRESIDENT AND THE GRIM REAPER!_Rrosf4G7BoY - transcript (automated).pdf","Transcript Link")</f>
        <v>Transcript Link</v>
      </c>
      <c r="M297" s="2" t="str">
        <f>HYPERLINK("https://files.afu.se/Downloads/Transcripts/Mr%20UFO%20(Tim%20Beckley)/2015 05 09 - Mr UFOs Secret Files - GRAVE YARDS, DEMON DOGS, MEN IN BLACK - THE PRESIDENT AND THE GRIM REAPER!_Rrosf4G7BoY - transcript (automated).pdf","Transcript Link")</f>
        <v>Transcript Link</v>
      </c>
    </row>
    <row r="298" ht="210" spans="1:13">
      <c r="A298" s="1" t="s">
        <v>1445</v>
      </c>
      <c r="B298" s="1" t="s">
        <v>13</v>
      </c>
      <c r="C298" s="4" t="s">
        <v>1446</v>
      </c>
      <c r="D298" s="1" t="s">
        <v>1447</v>
      </c>
      <c r="E298" s="1" t="s">
        <v>1448</v>
      </c>
      <c r="F298" s="4" t="s">
        <v>17</v>
      </c>
      <c r="G298" s="1" t="s">
        <v>18</v>
      </c>
      <c r="H298" s="1" t="s">
        <v>19</v>
      </c>
      <c r="I298" s="1" t="s">
        <v>20</v>
      </c>
      <c r="J298" s="1" t="s">
        <v>1449</v>
      </c>
      <c r="K298" s="1" t="s">
        <v>22</v>
      </c>
      <c r="L298" s="1" t="str">
        <f>HYPERLINK("https://files.afu.se/Downloads/Transcripts/Mr%20UFO%20(Tim%20Beckley)/2015 04 07 - Mr UFOs Secret Files - THE WACKY -- DEVILISH -- WORLD OF THE OCCULT -- MARIA D' ANDREA AND TIM BECKLEY_8MZ8kDeo2dE - transcript (automated).pdf","Transcript Link")</f>
        <v>Transcript Link</v>
      </c>
      <c r="M298" s="2" t="str">
        <f>HYPERLINK("https://files.afu.se/Downloads/Transcripts/Mr%20UFO%20(Tim%20Beckley)/2015 04 07 - Mr UFOs Secret Files - THE WACKY -- DEVILISH -- WORLD OF THE OCCULT -- MARIA D' ANDREA AND TIM BECKLEY_8MZ8kDeo2dE - transcript (automated).pdf","Transcript Link")</f>
        <v>Transcript Link</v>
      </c>
    </row>
    <row r="299" ht="180" spans="1:13">
      <c r="A299" s="1" t="s">
        <v>1450</v>
      </c>
      <c r="B299" s="1" t="s">
        <v>13</v>
      </c>
      <c r="C299" s="4" t="s">
        <v>1451</v>
      </c>
      <c r="D299" s="1" t="s">
        <v>1452</v>
      </c>
      <c r="E299" s="1" t="s">
        <v>1453</v>
      </c>
      <c r="F299" s="4" t="s">
        <v>17</v>
      </c>
      <c r="G299" s="1" t="s">
        <v>18</v>
      </c>
      <c r="H299" s="1" t="s">
        <v>19</v>
      </c>
      <c r="I299" s="1" t="s">
        <v>20</v>
      </c>
      <c r="J299" s="1" t="s">
        <v>1454</v>
      </c>
      <c r="K299" s="1" t="s">
        <v>22</v>
      </c>
      <c r="L299" s="1" t="str">
        <f>HYPERLINK("https://files.afu.se/Downloads/Transcripts/Mr%20UFO%20(Tim%20Beckley)/2015 04 06 - Mr UFOs Secret Files - UFOS AND ALIENS VS WICCA AND BLACK MAGICK -- WITH CHERYL COSTA AND MAGICKAL MARISSA_sfjKHfZqfq0 - transcript (automated).pdf","Transcript Link")</f>
        <v>Transcript Link</v>
      </c>
      <c r="M299" s="2" t="str">
        <f>HYPERLINK("https://files.afu.se/Downloads/Transcripts/Mr%20UFO%20(Tim%20Beckley)/2015 04 06 - Mr UFOs Secret Files - UFOS AND ALIENS VS WICCA AND BLACK MAGICK -- WITH CHERYL COSTA AND MAGICKAL MARISSA_sfjKHfZqfq0 - transcript (automated).pdf","Transcript Link")</f>
        <v>Transcript Link</v>
      </c>
    </row>
    <row r="300" ht="165" spans="1:13">
      <c r="A300" s="1" t="s">
        <v>1455</v>
      </c>
      <c r="B300" s="1" t="s">
        <v>13</v>
      </c>
      <c r="C300" s="4" t="s">
        <v>1456</v>
      </c>
      <c r="D300" s="1" t="s">
        <v>1457</v>
      </c>
      <c r="E300" s="1" t="s">
        <v>1458</v>
      </c>
      <c r="F300" s="4" t="s">
        <v>17</v>
      </c>
      <c r="G300" s="1" t="s">
        <v>18</v>
      </c>
      <c r="H300" s="1" t="s">
        <v>19</v>
      </c>
      <c r="I300" s="1" t="s">
        <v>20</v>
      </c>
      <c r="J300" s="1" t="s">
        <v>1459</v>
      </c>
      <c r="K300" s="1" t="s">
        <v>22</v>
      </c>
      <c r="L300" s="1" t="str">
        <f>HYPERLINK("https://files.afu.se/Downloads/Transcripts/Mr%20UFO%20(Tim%20Beckley)/2015 04 01 - Mr UFOs Secret Files - 50 YEARS OF UFO MADNESS - ALLEN GREENFIELD   RICK HILBERG ON NATIONAL UFO CONFERENCE_YnqYz4vlwUI - transcript (automated).pdf","Transcript Link")</f>
        <v>Transcript Link</v>
      </c>
      <c r="M300" s="2" t="str">
        <f>HYPERLINK("https://files.afu.se/Downloads/Transcripts/Mr%20UFO%20(Tim%20Beckley)/2015 04 01 - Mr UFOs Secret Files - 50 YEARS OF UFO MADNESS - ALLEN GREENFIELD   RICK HILBERG ON NATIONAL UFO CONFERENCE_YnqYz4vlwUI - transcript (automated).pdf","Transcript Link")</f>
        <v>Transcript Link</v>
      </c>
    </row>
    <row r="301" ht="165" spans="1:13">
      <c r="A301" s="1" t="s">
        <v>1460</v>
      </c>
      <c r="B301" s="1" t="s">
        <v>13</v>
      </c>
      <c r="C301" s="4" t="s">
        <v>1461</v>
      </c>
      <c r="D301" s="1" t="s">
        <v>1462</v>
      </c>
      <c r="E301" s="1" t="s">
        <v>1463</v>
      </c>
      <c r="F301" s="4" t="s">
        <v>17</v>
      </c>
      <c r="G301" s="1" t="s">
        <v>18</v>
      </c>
      <c r="H301" s="1" t="s">
        <v>19</v>
      </c>
      <c r="I301" s="1" t="s">
        <v>20</v>
      </c>
      <c r="J301" s="1" t="s">
        <v>1464</v>
      </c>
      <c r="K301" s="1" t="s">
        <v>22</v>
      </c>
      <c r="L301" s="1" t="str">
        <f>HYPERLINK("https://files.afu.se/Downloads/Transcripts/Mr%20UFO%20(Tim%20Beckley)/2015 03 26 - Mr UFOs Secret Files - UFOS AND WEIRD IMAGES FROM ANOTHER DIMENSION - STELLA LANSING,,  UFO REPEATER _5WF1LDn8pz8 - transcript (automated).pdf","Transcript Link")</f>
        <v>Transcript Link</v>
      </c>
      <c r="M301" s="2" t="str">
        <f>HYPERLINK("https://files.afu.se/Downloads/Transcripts/Mr%20UFO%20(Tim%20Beckley)/2015 03 26 - Mr UFOs Secret Files - UFOS AND WEIRD IMAGES FROM ANOTHER DIMENSION - STELLA LANSING,,  UFO REPEATER _5WF1LDn8pz8 - transcript (automated).pdf","Transcript Link")</f>
        <v>Transcript Link</v>
      </c>
    </row>
    <row r="302" ht="270" spans="1:13">
      <c r="A302" s="1" t="s">
        <v>1465</v>
      </c>
      <c r="B302" s="1" t="s">
        <v>13</v>
      </c>
      <c r="C302" s="4" t="s">
        <v>1466</v>
      </c>
      <c r="D302" s="1" t="s">
        <v>1467</v>
      </c>
      <c r="E302" s="1" t="s">
        <v>1468</v>
      </c>
      <c r="F302" s="4" t="s">
        <v>17</v>
      </c>
      <c r="G302" s="1" t="s">
        <v>18</v>
      </c>
      <c r="H302" s="1" t="s">
        <v>19</v>
      </c>
      <c r="I302" s="1" t="s">
        <v>20</v>
      </c>
      <c r="J302" s="1" t="s">
        <v>1469</v>
      </c>
      <c r="K302" s="1" t="s">
        <v>22</v>
      </c>
      <c r="L302" s="1" t="str">
        <f>HYPERLINK("https://files.afu.se/Downloads/Transcripts/Mr%20UFO%20(Tim%20Beckley)/2015 03 23 - Mr UFOs Secret Files - CHARLES FORT - TRIBUTE TO THE MASTER OF THE UNEXPLAINED WITH BUTCH WITKOWSKI, PAUL ENO, TIM SWARTZ_vkBadWXizTY - transcript (automated).pdf","Transcript Link")</f>
        <v>Transcript Link</v>
      </c>
      <c r="M302" s="2" t="str">
        <f>HYPERLINK("https://files.afu.se/Downloads/Transcripts/Mr%20UFO%20(Tim%20Beckley)/2015 03 23 - Mr UFOs Secret Files - CHARLES FORT - TRIBUTE TO THE MASTER OF THE UNEXPLAINED WITH BUTCH WITKOWSKI, PAUL ENO, TIM SWARTZ_vkBadWXizTY - transcript (automated).pdf","Transcript Link")</f>
        <v>Transcript Link</v>
      </c>
    </row>
    <row r="303" ht="135" spans="1:13">
      <c r="A303" s="1" t="s">
        <v>1470</v>
      </c>
      <c r="B303" s="1" t="s">
        <v>13</v>
      </c>
      <c r="C303" s="4" t="s">
        <v>1471</v>
      </c>
      <c r="D303" s="1" t="s">
        <v>1472</v>
      </c>
      <c r="E303" s="1" t="s">
        <v>1473</v>
      </c>
      <c r="F303" s="4" t="s">
        <v>17</v>
      </c>
      <c r="G303" s="1" t="s">
        <v>18</v>
      </c>
      <c r="H303" s="1" t="s">
        <v>19</v>
      </c>
      <c r="I303" s="1" t="s">
        <v>20</v>
      </c>
      <c r="J303" s="1" t="s">
        <v>1474</v>
      </c>
      <c r="K303" s="1" t="s">
        <v>22</v>
      </c>
      <c r="L303" s="1" t="str">
        <f>HYPERLINK("https://files.afu.se/Downloads/Transcripts/Mr%20UFO%20(Tim%20Beckley)/2015 03 19 - Mr UFOs Secret Files - MYSTERIOUS SECRETS OF UFO COMMUNICATION - With Timothy Beckley, Paul and Ben Eno_5iZ5pfWGp9s - transcript (automated).pdf","Transcript Link")</f>
        <v>Transcript Link</v>
      </c>
      <c r="M303" s="2" t="str">
        <f>HYPERLINK("https://files.afu.se/Downloads/Transcripts/Mr%20UFO%20(Tim%20Beckley)/2015 03 19 - Mr UFOs Secret Files - MYSTERIOUS SECRETS OF UFO COMMUNICATION - With Timothy Beckley, Paul and Ben Eno_5iZ5pfWGp9s - transcript (automated).pdf","Transcript Link")</f>
        <v>Transcript Link</v>
      </c>
    </row>
    <row r="304" ht="300" spans="1:13">
      <c r="A304" s="1" t="s">
        <v>1475</v>
      </c>
      <c r="B304" s="1" t="s">
        <v>13</v>
      </c>
      <c r="C304" s="4" t="s">
        <v>1476</v>
      </c>
      <c r="D304" s="1" t="s">
        <v>1477</v>
      </c>
      <c r="E304" s="1" t="s">
        <v>1478</v>
      </c>
      <c r="F304" s="4" t="s">
        <v>17</v>
      </c>
      <c r="G304" s="1" t="s">
        <v>18</v>
      </c>
      <c r="H304" s="1" t="s">
        <v>19</v>
      </c>
      <c r="I304" s="1" t="s">
        <v>20</v>
      </c>
      <c r="J304" s="1" t="s">
        <v>1479</v>
      </c>
      <c r="K304" s="1" t="s">
        <v>22</v>
      </c>
      <c r="L304" s="1" t="str">
        <f>HYPERLINK("https://files.afu.se/Downloads/Transcripts/Mr%20UFO%20(Tim%20Beckley)/2015 03 16 - Mr UFOs Secret Files - MYSTERIES OF MOUNT SHASTA AND A UFO POP STAR - WITH NICK REDFERN AND PAUL DALE ROBERTS_HYIPez2q2h0 - transcript (automated).pdf","Transcript Link")</f>
        <v>Transcript Link</v>
      </c>
      <c r="M304" s="2" t="str">
        <f>HYPERLINK("https://files.afu.se/Downloads/Transcripts/Mr%20UFO%20(Tim%20Beckley)/2015 03 16 - Mr UFOs Secret Files - MYSTERIES OF MOUNT SHASTA AND A UFO POP STAR - WITH NICK REDFERN AND PAUL DALE ROBERTS_HYIPez2q2h0 - transcript (automated).pdf","Transcript Link")</f>
        <v>Transcript Link</v>
      </c>
    </row>
    <row r="305" ht="135" spans="1:13">
      <c r="A305" s="1" t="s">
        <v>1480</v>
      </c>
      <c r="B305" s="1" t="s">
        <v>13</v>
      </c>
      <c r="C305" s="4" t="s">
        <v>1481</v>
      </c>
      <c r="D305" s="1" t="s">
        <v>1482</v>
      </c>
      <c r="E305" s="1" t="s">
        <v>1483</v>
      </c>
      <c r="F305" s="4" t="s">
        <v>17</v>
      </c>
      <c r="G305" s="1" t="s">
        <v>18</v>
      </c>
      <c r="H305" s="1" t="s">
        <v>19</v>
      </c>
      <c r="I305" s="1" t="s">
        <v>20</v>
      </c>
      <c r="J305" s="1" t="s">
        <v>1484</v>
      </c>
      <c r="K305" s="1" t="s">
        <v>22</v>
      </c>
      <c r="L305" s="1" t="str">
        <f>HYPERLINK("https://files.afu.se/Downloads/Transcripts/Mr%20UFO%20(Tim%20Beckley)/2015 03 03 - Mr UFOs Secret Files - UFO CRASH AT MAURY ISLAND AND THE MURDER OF JFK   WITH KENN THOMAS_qDHA5hfkiUU - transcript (automated).pdf","Transcript Link")</f>
        <v>Transcript Link</v>
      </c>
      <c r="M305" s="2" t="str">
        <f>HYPERLINK("https://files.afu.se/Downloads/Transcripts/Mr%20UFO%20(Tim%20Beckley)/2015 03 03 - Mr UFOs Secret Files - UFO CRASH AT MAURY ISLAND AND THE MURDER OF JFK   WITH KENN THOMAS_qDHA5hfkiUU - transcript (automated).pdf","Transcript Link")</f>
        <v>Transcript Link</v>
      </c>
    </row>
    <row r="306" ht="135" spans="1:13">
      <c r="A306" s="1" t="s">
        <v>1485</v>
      </c>
      <c r="B306" s="1" t="s">
        <v>13</v>
      </c>
      <c r="C306" s="4" t="s">
        <v>1486</v>
      </c>
      <c r="D306" s="1" t="s">
        <v>1487</v>
      </c>
      <c r="E306" s="1" t="s">
        <v>1488</v>
      </c>
      <c r="F306" s="4" t="s">
        <v>17</v>
      </c>
      <c r="G306" s="1" t="s">
        <v>18</v>
      </c>
      <c r="H306" s="1" t="s">
        <v>19</v>
      </c>
      <c r="I306" s="1" t="s">
        <v>20</v>
      </c>
      <c r="J306" s="1" t="s">
        <v>1489</v>
      </c>
      <c r="K306" s="1" t="s">
        <v>22</v>
      </c>
      <c r="L306" s="1" t="str">
        <f>HYPERLINK("https://files.afu.se/Downloads/Transcripts/Mr%20UFO%20(Tim%20Beckley)/2015 01 25 - Mr UFOs Secret Files - HOW TO GET RICH QUICK hosted by spell caster William Alexander Oribello Get Rich Quick Spells_cVDcOO1YDZE - transcript (automated).pdf","Transcript Link")</f>
        <v>Transcript Link</v>
      </c>
      <c r="M306" s="2" t="str">
        <f>HYPERLINK("https://files.afu.se/Downloads/Transcripts/Mr%20UFO%20(Tim%20Beckley)/2015 01 25 - Mr UFOs Secret Files - HOW TO GET RICH QUICK hosted by spell caster William Alexander Oribello Get Rich Quick Spells_cVDcOO1YDZE - transcript (automated).pdf","Transcript Link")</f>
        <v>Transcript Link</v>
      </c>
    </row>
    <row r="307" ht="180" spans="1:13">
      <c r="A307" s="1" t="s">
        <v>1490</v>
      </c>
      <c r="B307" s="1" t="s">
        <v>13</v>
      </c>
      <c r="C307" s="4" t="s">
        <v>1491</v>
      </c>
      <c r="D307" s="1" t="s">
        <v>1492</v>
      </c>
      <c r="E307" s="1" t="s">
        <v>1493</v>
      </c>
      <c r="F307" s="4" t="s">
        <v>17</v>
      </c>
      <c r="G307" s="1" t="s">
        <v>18</v>
      </c>
      <c r="H307" s="1" t="s">
        <v>19</v>
      </c>
      <c r="I307" s="1" t="s">
        <v>20</v>
      </c>
      <c r="J307" s="1" t="s">
        <v>1494</v>
      </c>
      <c r="K307" s="1" t="s">
        <v>22</v>
      </c>
      <c r="L307" s="1" t="str">
        <f>HYPERLINK("https://files.afu.se/Downloads/Transcripts/Mr%20UFO%20(Tim%20Beckley)/2015 01 04 - Mr UFOs Secret Files - TAP INTO NIKOLA TESLA'S MYSTERIOUS FORCE FIELD- MARIA D' ANDREA EXPLAINS!_AOqFlxAENss - transcript (automated).pdf","Transcript Link")</f>
        <v>Transcript Link</v>
      </c>
      <c r="M307" s="2" t="str">
        <f>HYPERLINK("https://files.afu.se/Downloads/Transcripts/Mr%20UFO%20(Tim%20Beckley)/2015 01 04 - Mr UFOs Secret Files - TAP INTO NIKOLA TESLA'S MYSTERIOUS FORCE FIELD- MARIA D' ANDREA EXPLAINS!_AOqFlxAENss - transcript (automated).pdf","Transcript Link")</f>
        <v>Transcript Link</v>
      </c>
    </row>
    <row r="308" ht="135" spans="1:13">
      <c r="A308" s="1" t="s">
        <v>1495</v>
      </c>
      <c r="B308" s="1" t="s">
        <v>13</v>
      </c>
      <c r="C308" s="4" t="s">
        <v>1496</v>
      </c>
      <c r="D308" s="1" t="s">
        <v>1497</v>
      </c>
      <c r="E308" s="1" t="s">
        <v>1498</v>
      </c>
      <c r="F308" s="4" t="s">
        <v>17</v>
      </c>
      <c r="G308" s="1" t="s">
        <v>18</v>
      </c>
      <c r="H308" s="1" t="s">
        <v>19</v>
      </c>
      <c r="I308" s="1" t="s">
        <v>20</v>
      </c>
      <c r="J308" s="1" t="s">
        <v>1499</v>
      </c>
      <c r="K308" s="1" t="s">
        <v>22</v>
      </c>
      <c r="L308" s="1" t="str">
        <f>HYPERLINK("https://files.afu.se/Downloads/Transcripts/Mr%20UFO%20(Tim%20Beckley)/2014 12 22 - Mr UFOs Secret Files - BRAD STEIGER'S HIDDEN WORLD - AMAZING UFO SECRETS_E5_J7DSOSqw - transcript (automated).pdf","Transcript Link")</f>
        <v>Transcript Link</v>
      </c>
      <c r="M308" s="2" t="str">
        <f>HYPERLINK("https://files.afu.se/Downloads/Transcripts/Mr%20UFO%20(Tim%20Beckley)/2014 12 22 - Mr UFOs Secret Files - BRAD STEIGER'S HIDDEN WORLD - AMAZING UFO SECRETS_E5_J7DSOSqw - transcript (automated).pdf","Transcript Link")</f>
        <v>Transcript Link</v>
      </c>
    </row>
    <row r="309" ht="135" spans="1:13">
      <c r="A309" s="1" t="s">
        <v>1495</v>
      </c>
      <c r="B309" s="1" t="s">
        <v>13</v>
      </c>
      <c r="C309" s="4" t="s">
        <v>1500</v>
      </c>
      <c r="D309" s="1" t="s">
        <v>1501</v>
      </c>
      <c r="E309" s="1" t="s">
        <v>1502</v>
      </c>
      <c r="F309" s="4" t="s">
        <v>17</v>
      </c>
      <c r="G309" s="1" t="s">
        <v>18</v>
      </c>
      <c r="H309" s="1" t="s">
        <v>19</v>
      </c>
      <c r="I309" s="1" t="s">
        <v>20</v>
      </c>
      <c r="J309" s="1" t="s">
        <v>1503</v>
      </c>
      <c r="K309" s="1" t="s">
        <v>22</v>
      </c>
      <c r="L309" s="1" t="str">
        <f>HYPERLINK("https://files.afu.se/Downloads/Transcripts/Mr%20UFO%20(Tim%20Beckley)/2014 12 22 - Mr UFOs Secret Files - Men In Black And Alien Encounters With Country Singer Johnny Sands_Ls89j80aZc0 - transcript (automated).pdf","Transcript Link")</f>
        <v>Transcript Link</v>
      </c>
      <c r="M309" s="2" t="str">
        <f>HYPERLINK("https://files.afu.se/Downloads/Transcripts/Mr%20UFO%20(Tim%20Beckley)/2014 12 22 - Mr UFOs Secret Files - Men In Black And Alien Encounters With Country Singer Johnny Sands_Ls89j80aZc0 - transcript (automated).pdf","Transcript Link")</f>
        <v>Transcript Link</v>
      </c>
    </row>
    <row r="310" ht="270" spans="1:13">
      <c r="A310" s="1" t="s">
        <v>1504</v>
      </c>
      <c r="B310" s="1" t="s">
        <v>13</v>
      </c>
      <c r="C310" s="4" t="s">
        <v>1505</v>
      </c>
      <c r="D310" s="1" t="s">
        <v>1506</v>
      </c>
      <c r="E310" s="1" t="s">
        <v>1507</v>
      </c>
      <c r="F310" s="4" t="s">
        <v>17</v>
      </c>
      <c r="G310" s="1" t="s">
        <v>18</v>
      </c>
      <c r="H310" s="1" t="s">
        <v>19</v>
      </c>
      <c r="I310" s="1" t="s">
        <v>20</v>
      </c>
      <c r="J310" s="1" t="s">
        <v>1508</v>
      </c>
      <c r="K310" s="1" t="s">
        <v>22</v>
      </c>
      <c r="L310" s="1" t="str">
        <f>HYPERLINK("https://files.afu.se/Downloads/Transcripts/Mr%20UFO%20(Tim%20Beckley)/2014 10 27 - Mr UFOs Secret Files - Bizarre UFO Life &amp; Times of Wendelle Stevens as told by his Daughter Ce Ce_vAgT5irsQVg - transcript (automated).pdf","Transcript Link")</f>
        <v>Transcript Link</v>
      </c>
      <c r="M310" s="2" t="str">
        <f>HYPERLINK("https://files.afu.se/Downloads/Transcripts/Mr%20UFO%20(Tim%20Beckley)/2014 10 27 - Mr UFOs Secret Files - Bizarre UFO Life &amp; Times of Wendelle Stevens as told by his Daughter Ce Ce_vAgT5irsQVg - transcript (automated).pdf","Transcript Link")</f>
        <v>Transcript Link</v>
      </c>
    </row>
    <row r="311" ht="135" spans="1:13">
      <c r="A311" s="1" t="s">
        <v>1509</v>
      </c>
      <c r="B311" s="1" t="s">
        <v>13</v>
      </c>
      <c r="C311" s="4" t="s">
        <v>1510</v>
      </c>
      <c r="D311" s="1" t="s">
        <v>1511</v>
      </c>
      <c r="E311" s="1" t="s">
        <v>1512</v>
      </c>
      <c r="F311" s="4" t="s">
        <v>17</v>
      </c>
      <c r="G311" s="1" t="s">
        <v>18</v>
      </c>
      <c r="H311" s="1" t="s">
        <v>19</v>
      </c>
      <c r="I311" s="1" t="s">
        <v>20</v>
      </c>
      <c r="J311" s="1" t="s">
        <v>1513</v>
      </c>
      <c r="K311" s="1" t="s">
        <v>22</v>
      </c>
      <c r="L311" s="1" t="str">
        <f>HYPERLINK("https://files.afu.se/Downloads/Transcripts/Mr%20UFO%20(Tim%20Beckley)/2014 10 18 - Mr UFOs Secret Files - JOSHUA P WARREN - UNDERGROUND BASES, DOWNED UFO AND BROWN MOUNTAIN LIGHTS...With Tiim Beckley_hjGZAoBDm5I - transcript (automated).pdf","Transcript Link")</f>
        <v>Transcript Link</v>
      </c>
      <c r="M311" s="2" t="str">
        <f>HYPERLINK("https://files.afu.se/Downloads/Transcripts/Mr%20UFO%20(Tim%20Beckley)/2014 10 18 - Mr UFOs Secret Files - JOSHUA P WARREN - UNDERGROUND BASES, DOWNED UFO AND BROWN MOUNTAIN LIGHTS...With Tiim Beckley_hjGZAoBDm5I - transcript (automated).pdf","Transcript Link")</f>
        <v>Transcript Link</v>
      </c>
    </row>
    <row r="312" ht="135" spans="1:13">
      <c r="A312" s="1" t="s">
        <v>1514</v>
      </c>
      <c r="B312" s="1" t="s">
        <v>13</v>
      </c>
      <c r="C312" s="4" t="s">
        <v>1515</v>
      </c>
      <c r="D312" s="1" t="s">
        <v>1516</v>
      </c>
      <c r="E312" s="1" t="s">
        <v>1517</v>
      </c>
      <c r="F312" s="4" t="s">
        <v>17</v>
      </c>
      <c r="G312" s="1" t="s">
        <v>18</v>
      </c>
      <c r="H312" s="1" t="s">
        <v>19</v>
      </c>
      <c r="I312" s="1" t="s">
        <v>20</v>
      </c>
      <c r="J312" s="1" t="s">
        <v>1518</v>
      </c>
      <c r="K312" s="1" t="s">
        <v>22</v>
      </c>
      <c r="L312" s="1" t="str">
        <f>HYPERLINK("https://files.afu.se/Downloads/Transcripts/Mr%20UFO%20(Tim%20Beckley)/2014 09 15 - Mr UFOs Secret Files - THE MUSICIAN STING, CROP CIRCLES AND CAMILLE JAMES HARMON UFO ABDUCTEE_xwEEAfVoZzs - transcript (automated).pdf","Transcript Link")</f>
        <v>Transcript Link</v>
      </c>
      <c r="M312" s="2" t="str">
        <f>HYPERLINK("https://files.afu.se/Downloads/Transcripts/Mr%20UFO%20(Tim%20Beckley)/2014 09 15 - Mr UFOs Secret Files - THE MUSICIAN STING, CROP CIRCLES AND CAMILLE JAMES HARMON UFO ABDUCTEE_xwEEAfVoZzs - transcript (automated).pdf","Transcript Link")</f>
        <v>Transcript Link</v>
      </c>
    </row>
    <row r="313" ht="135" spans="1:13">
      <c r="A313" s="1" t="s">
        <v>1514</v>
      </c>
      <c r="B313" s="1" t="s">
        <v>13</v>
      </c>
      <c r="C313" s="4" t="s">
        <v>1519</v>
      </c>
      <c r="D313" s="1" t="s">
        <v>1520</v>
      </c>
      <c r="E313" s="1" t="s">
        <v>1521</v>
      </c>
      <c r="F313" s="4" t="s">
        <v>17</v>
      </c>
      <c r="G313" s="1" t="s">
        <v>18</v>
      </c>
      <c r="H313" s="1" t="s">
        <v>19</v>
      </c>
      <c r="I313" s="1" t="s">
        <v>20</v>
      </c>
      <c r="J313" s="1" t="s">
        <v>1522</v>
      </c>
      <c r="K313" s="1" t="s">
        <v>22</v>
      </c>
      <c r="L313" s="1" t="str">
        <f>HYPERLINK("https://files.afu.se/Downloads/Transcripts/Mr%20UFO%20(Tim%20Beckley)/2014 09 15 - Mr UFOs Secret Files - BARNSTORMING THE 1953 UFO  CRASH  AT KINGMAN,AZ_RfF_I7S9G3c - transcript (automated).pdf","Transcript Link")</f>
        <v>Transcript Link</v>
      </c>
      <c r="M313" s="2" t="str">
        <f>HYPERLINK("https://files.afu.se/Downloads/Transcripts/Mr%20UFO%20(Tim%20Beckley)/2014 09 15 - Mr UFOs Secret Files - BARNSTORMING THE 1953 UFO  CRASH  AT KINGMAN,AZ_RfF_I7S9G3c - transcript (automated).pdf","Transcript Link")</f>
        <v>Transcript Link</v>
      </c>
    </row>
    <row r="314" ht="150" spans="1:13">
      <c r="A314" s="1" t="s">
        <v>1523</v>
      </c>
      <c r="B314" s="1" t="s">
        <v>13</v>
      </c>
      <c r="C314" s="4" t="s">
        <v>1524</v>
      </c>
      <c r="D314" s="1" t="s">
        <v>1525</v>
      </c>
      <c r="E314" s="1" t="s">
        <v>1526</v>
      </c>
      <c r="F314" s="4" t="s">
        <v>17</v>
      </c>
      <c r="G314" s="1" t="s">
        <v>18</v>
      </c>
      <c r="H314" s="1" t="s">
        <v>19</v>
      </c>
      <c r="I314" s="1" t="s">
        <v>20</v>
      </c>
      <c r="J314" s="1" t="s">
        <v>1527</v>
      </c>
      <c r="K314" s="1" t="s">
        <v>22</v>
      </c>
      <c r="L314" s="1" t="str">
        <f>HYPERLINK("https://files.afu.se/Downloads/Transcripts/Mr%20UFO%20(Tim%20Beckley)/2014 08 29 - Mr UFOs Secret Files - UFO TRICKSTER MEETS ALIEN  IRON MAN  --George Hansen &amp; Ted Phillips Mr UFO's Secret Files %2310 _5ONrQ2o7kFs - transcript (automated).pdf","Transcript Link")</f>
        <v>Transcript Link</v>
      </c>
      <c r="M314" s="2" t="str">
        <f>HYPERLINK("https://files.afu.se/Downloads/Transcripts/Mr%20UFO%20(Tim%20Beckley)/2014 08 29 - Mr UFOs Secret Files - UFO TRICKSTER MEETS ALIEN  IRON MAN  --George Hansen &amp; Ted Phillips Mr UFO's Secret Files %2310 _5ONrQ2o7kFs - transcript (automated).pdf","Transcript Link")</f>
        <v>Transcript Link</v>
      </c>
    </row>
    <row r="315" ht="135" spans="1:13">
      <c r="A315" s="1" t="s">
        <v>1528</v>
      </c>
      <c r="B315" s="1" t="s">
        <v>13</v>
      </c>
      <c r="C315" s="4" t="s">
        <v>1529</v>
      </c>
      <c r="D315" s="1" t="s">
        <v>1530</v>
      </c>
      <c r="E315" s="1" t="s">
        <v>1531</v>
      </c>
      <c r="F315" s="4" t="s">
        <v>17</v>
      </c>
      <c r="G315" s="1" t="s">
        <v>18</v>
      </c>
      <c r="H315" s="1" t="s">
        <v>19</v>
      </c>
      <c r="I315" s="1" t="s">
        <v>20</v>
      </c>
      <c r="J315" s="1" t="s">
        <v>1532</v>
      </c>
      <c r="K315" s="1" t="s">
        <v>22</v>
      </c>
      <c r="L315" s="1" t="str">
        <f>HYPERLINK("https://files.afu.se/Downloads/Transcripts/Mr%20UFO%20(Tim%20Beckley)/2014 08 24 - Mr UFOs Secret Files - WEIRD SYNCHRONICITIES AND UFOS. . .Paul &amp; Ben Eno Interview Tim Beckley_SdfwMdP8X-M - transcript (automated).pdf","Transcript Link")</f>
        <v>Transcript Link</v>
      </c>
      <c r="M315" s="2" t="str">
        <f>HYPERLINK("https://files.afu.se/Downloads/Transcripts/Mr%20UFO%20(Tim%20Beckley)/2014 08 24 - Mr UFOs Secret Files - WEIRD SYNCHRONICITIES AND UFOS. . .Paul &amp; Ben Eno Interview Tim Beckley_SdfwMdP8X-M - transcript (automated).pdf","Transcript Link")</f>
        <v>Transcript Link</v>
      </c>
    </row>
    <row r="316" ht="135" spans="1:13">
      <c r="A316" s="1" t="s">
        <v>1533</v>
      </c>
      <c r="B316" s="1" t="s">
        <v>13</v>
      </c>
      <c r="C316" s="4" t="s">
        <v>1534</v>
      </c>
      <c r="D316" s="1" t="s">
        <v>1535</v>
      </c>
      <c r="E316" s="1" t="s">
        <v>1536</v>
      </c>
      <c r="F316" s="4" t="s">
        <v>17</v>
      </c>
      <c r="G316" s="1" t="s">
        <v>18</v>
      </c>
      <c r="H316" s="1" t="s">
        <v>19</v>
      </c>
      <c r="I316" s="1" t="s">
        <v>20</v>
      </c>
      <c r="J316" s="1" t="s">
        <v>1537</v>
      </c>
      <c r="K316" s="1" t="s">
        <v>22</v>
      </c>
      <c r="L316" s="1" t="str">
        <f>HYPERLINK("https://files.afu.se/Downloads/Transcripts/Mr%20UFO%20(Tim%20Beckley)/2014 08 16 - Mr UFOs Secret Files - Welcome to Mr UFO's Secret Files on YouTube!_o9oJGMDNDJ0 - transcript (automated).pdf","Transcript Link")</f>
        <v>Transcript Link</v>
      </c>
      <c r="M316" s="2" t="str">
        <f>HYPERLINK("https://files.afu.se/Downloads/Transcripts/Mr%20UFO%20(Tim%20Beckley)/2014 08 16 - Mr UFOs Secret Files - Welcome to Mr UFO's Secret Files on YouTube!_o9oJGMDNDJ0 - transcript (automated).pdf","Transcript Link")</f>
        <v>Transcript Link</v>
      </c>
    </row>
    <row r="317" ht="135" spans="1:13">
      <c r="A317" s="1" t="s">
        <v>1538</v>
      </c>
      <c r="B317" s="1" t="s">
        <v>13</v>
      </c>
      <c r="C317" s="4" t="s">
        <v>1539</v>
      </c>
      <c r="D317" s="1" t="s">
        <v>1540</v>
      </c>
      <c r="E317" s="1" t="s">
        <v>1541</v>
      </c>
      <c r="F317" s="4" t="s">
        <v>17</v>
      </c>
      <c r="G317" s="1" t="s">
        <v>18</v>
      </c>
      <c r="H317" s="1" t="s">
        <v>19</v>
      </c>
      <c r="I317" s="1" t="s">
        <v>20</v>
      </c>
      <c r="J317" s="1" t="s">
        <v>1542</v>
      </c>
      <c r="K317" s="1" t="s">
        <v>22</v>
      </c>
      <c r="L317" s="1" t="str">
        <f>HYPERLINK("https://files.afu.se/Downloads/Transcripts/Mr%20UFO%20(Tim%20Beckley)/2014 08 09 - Mr UFOs Secret Files - Mr UFO's Secret Files %238  ALIENS MANIPULATE UFO PHOTOS   IS SEEING REALLY BELIVING  Jim Dilettoso_BVJGN3hjgE0 - transcript (automated).pdf","Transcript Link")</f>
        <v>Transcript Link</v>
      </c>
      <c r="M317" s="2" t="str">
        <f>HYPERLINK("https://files.afu.se/Downloads/Transcripts/Mr%20UFO%20(Tim%20Beckley)/2014 08 09 - Mr UFOs Secret Files - Mr UFO's Secret Files %238  ALIENS MANIPULATE UFO PHOTOS   IS SEEING REALLY BELIVING  Jim Dilettoso_BVJGN3hjgE0 - transcript (automated).pdf","Transcript Link")</f>
        <v>Transcript Link</v>
      </c>
    </row>
    <row r="318" ht="135" spans="1:13">
      <c r="A318" s="1" t="s">
        <v>1543</v>
      </c>
      <c r="B318" s="1" t="s">
        <v>13</v>
      </c>
      <c r="C318" s="4" t="s">
        <v>1544</v>
      </c>
      <c r="D318" s="1" t="s">
        <v>1545</v>
      </c>
      <c r="E318" s="1" t="s">
        <v>1546</v>
      </c>
      <c r="F318" s="4" t="s">
        <v>17</v>
      </c>
      <c r="G318" s="1" t="s">
        <v>18</v>
      </c>
      <c r="H318" s="1" t="s">
        <v>19</v>
      </c>
      <c r="I318" s="1" t="s">
        <v>20</v>
      </c>
      <c r="J318" s="1" t="s">
        <v>1547</v>
      </c>
      <c r="K318" s="1" t="s">
        <v>22</v>
      </c>
      <c r="L318" s="1" t="str">
        <f>HYPERLINK("https://files.afu.se/Downloads/Transcripts/Mr%20UFO%20(Tim%20Beckley)/2014 07 29 - Mr UFOs Secret Files - FAMOUS MONSTERS RETURNS FROM THE GRAVE_NlfPzPfPUmc - transcript (automated).pdf","Transcript Link")</f>
        <v>Transcript Link</v>
      </c>
      <c r="M318" s="2" t="str">
        <f>HYPERLINK("https://files.afu.se/Downloads/Transcripts/Mr%20UFO%20(Tim%20Beckley)/2014 07 29 - Mr UFOs Secret Files - FAMOUS MONSTERS RETURNS FROM THE GRAVE_NlfPzPfPUmc - transcript (automated).pdf","Transcript Link")</f>
        <v>Transcript Link</v>
      </c>
    </row>
    <row r="319" ht="135" spans="1:13">
      <c r="A319" s="1" t="s">
        <v>1548</v>
      </c>
      <c r="B319" s="1" t="s">
        <v>13</v>
      </c>
      <c r="C319" s="4" t="s">
        <v>1549</v>
      </c>
      <c r="D319" s="1" t="s">
        <v>1550</v>
      </c>
      <c r="E319" s="1" t="s">
        <v>1551</v>
      </c>
      <c r="F319" s="4" t="s">
        <v>17</v>
      </c>
      <c r="G319" s="1" t="s">
        <v>18</v>
      </c>
      <c r="H319" s="1" t="s">
        <v>19</v>
      </c>
      <c r="I319" s="1" t="s">
        <v>20</v>
      </c>
      <c r="J319" s="1" t="s">
        <v>1552</v>
      </c>
      <c r="K319" s="1" t="s">
        <v>22</v>
      </c>
      <c r="L319" s="1" t="str">
        <f>HYPERLINK("https://files.afu.se/Downloads/Transcripts/Mr%20UFO%20(Tim%20Beckley)/2014 07 13 - Mr UFOs Secret Files - FORMER EXOTIC DANCER AND RUSS MEYER VIXEN UNDERGOES COSMIC TRANSFORMATION_qRzFWWOm66Q - transcript (automated).pdf","Transcript Link")</f>
        <v>Transcript Link</v>
      </c>
      <c r="M319" s="2" t="str">
        <f>HYPERLINK("https://files.afu.se/Downloads/Transcripts/Mr%20UFO%20(Tim%20Beckley)/2014 07 13 - Mr UFOs Secret Files - FORMER EXOTIC DANCER AND RUSS MEYER VIXEN UNDERGOES COSMIC TRANSFORMATION_qRzFWWOm66Q - transcript (automated).pdf","Transcript Link")</f>
        <v>Transcript Link</v>
      </c>
    </row>
    <row r="320" ht="135" spans="1:13">
      <c r="A320" s="1" t="s">
        <v>1548</v>
      </c>
      <c r="B320" s="1" t="s">
        <v>13</v>
      </c>
      <c r="C320" s="4" t="s">
        <v>1553</v>
      </c>
      <c r="D320" s="1" t="s">
        <v>1554</v>
      </c>
      <c r="E320" s="1" t="s">
        <v>1555</v>
      </c>
      <c r="F320" s="4" t="s">
        <v>17</v>
      </c>
      <c r="G320" s="1" t="s">
        <v>18</v>
      </c>
      <c r="H320" s="1" t="s">
        <v>19</v>
      </c>
      <c r="I320" s="1" t="s">
        <v>20</v>
      </c>
      <c r="J320" s="1" t="s">
        <v>1556</v>
      </c>
      <c r="K320" s="1" t="s">
        <v>22</v>
      </c>
      <c r="L320" s="1" t="str">
        <f>HYPERLINK("https://files.afu.se/Downloads/Transcripts/Mr%20UFO%20(Tim%20Beckley)/2014 07 13 - Mr UFOs Secret Files - Mr UFO's Secret Files %235  INVISIBLE ALIENS  INVADE  TOWN -- UNDERGROUND BASE EXPOSED!_HFgvjjjrClM - transcript (automated).pdf","Transcript Link")</f>
        <v>Transcript Link</v>
      </c>
      <c r="M320" s="2" t="str">
        <f>HYPERLINK("https://files.afu.se/Downloads/Transcripts/Mr%20UFO%20(Tim%20Beckley)/2014 07 13 - Mr UFOs Secret Files - Mr UFO's Secret Files %235  INVISIBLE ALIENS  INVADE  TOWN -- UNDERGROUND BASE EXPOSED!_HFgvjjjrClM - transcript (automated).pdf","Transcript Link")</f>
        <v>Transcript Link</v>
      </c>
    </row>
    <row r="321" ht="409.5" spans="1:13">
      <c r="A321" s="1" t="s">
        <v>1557</v>
      </c>
      <c r="B321" s="1" t="s">
        <v>13</v>
      </c>
      <c r="C321" s="4" t="s">
        <v>1558</v>
      </c>
      <c r="D321" s="1" t="s">
        <v>1559</v>
      </c>
      <c r="E321" s="1" t="s">
        <v>1560</v>
      </c>
      <c r="F321" s="4" t="s">
        <v>17</v>
      </c>
      <c r="G321" s="1" t="s">
        <v>18</v>
      </c>
      <c r="H321" s="1" t="s">
        <v>19</v>
      </c>
      <c r="I321" s="1" t="s">
        <v>20</v>
      </c>
      <c r="J321" s="1" t="s">
        <v>1561</v>
      </c>
      <c r="K321" s="1" t="s">
        <v>22</v>
      </c>
      <c r="L321" s="1" t="str">
        <f>HYPERLINK("https://files.afu.se/Downloads/Transcripts/Mr%20UFO%20(Tim%20Beckley)/2014 06 28 - Mr UFOs Secret Files - Mr UFO on Paranormal Palace_I6KlrEDjo5M - transcript (automated).pdf","Transcript Link")</f>
        <v>Transcript Link</v>
      </c>
      <c r="M321" s="2" t="str">
        <f>HYPERLINK("https://files.afu.se/Downloads/Transcripts/Mr%20UFO%20(Tim%20Beckley)/2014 06 28 - Mr UFOs Secret Files - Mr UFO on Paranormal Palace_I6KlrEDjo5M - transcript (automated).pdf","Transcript Link")</f>
        <v>Transcript Link</v>
      </c>
    </row>
    <row r="322" ht="135" spans="1:13">
      <c r="A322" s="1" t="s">
        <v>1562</v>
      </c>
      <c r="B322" s="1" t="s">
        <v>13</v>
      </c>
      <c r="C322" s="4" t="s">
        <v>1563</v>
      </c>
      <c r="D322" s="1" t="s">
        <v>1564</v>
      </c>
      <c r="E322" s="1" t="s">
        <v>1565</v>
      </c>
      <c r="F322" s="4" t="s">
        <v>17</v>
      </c>
      <c r="G322" s="1" t="s">
        <v>18</v>
      </c>
      <c r="H322" s="1" t="s">
        <v>19</v>
      </c>
      <c r="I322" s="1" t="s">
        <v>20</v>
      </c>
      <c r="J322" s="1" t="s">
        <v>1566</v>
      </c>
      <c r="K322" s="1" t="s">
        <v>22</v>
      </c>
      <c r="L322" s="1" t="str">
        <f>HYPERLINK("https://files.afu.se/Downloads/Transcripts/Mr%20UFO%20(Tim%20Beckley)/2014 06 16 - Mr UFOs Secret Files - Mr  UFO's Secret Files %234  The Weird World of Tim Beckley_6NXk_LU7u7s - transcript (automated).pdf","Transcript Link")</f>
        <v>Transcript Link</v>
      </c>
      <c r="M322" s="2" t="str">
        <f>HYPERLINK("https://files.afu.se/Downloads/Transcripts/Mr%20UFO%20(Tim%20Beckley)/2014 06 16 - Mr UFOs Secret Files - Mr  UFO's Secret Files %234  The Weird World of Tim Beckley_6NXk_LU7u7s - transcript (automated).pdf","Transcript Link")</f>
        <v>Transcript Link</v>
      </c>
    </row>
    <row r="323" ht="135" spans="1:13">
      <c r="A323" s="1" t="s">
        <v>1562</v>
      </c>
      <c r="B323" s="1" t="s">
        <v>13</v>
      </c>
      <c r="C323" s="4" t="s">
        <v>1567</v>
      </c>
      <c r="D323" s="1" t="s">
        <v>1568</v>
      </c>
      <c r="E323" s="1" t="s">
        <v>1569</v>
      </c>
      <c r="F323" s="4" t="s">
        <v>17</v>
      </c>
      <c r="G323" s="1" t="s">
        <v>18</v>
      </c>
      <c r="H323" s="1" t="s">
        <v>19</v>
      </c>
      <c r="I323" s="1" t="s">
        <v>20</v>
      </c>
      <c r="J323" s="1" t="s">
        <v>1570</v>
      </c>
      <c r="K323" s="1" t="s">
        <v>22</v>
      </c>
      <c r="L323" s="1" t="str">
        <f>HYPERLINK("https://files.afu.se/Downloads/Transcripts/Mr%20UFO%20(Tim%20Beckley)/2014 06 16 - Mr UFOs Secret Files - CONFESSIONS OF A DERANGED UFO ABDUCTEE - PETER ROBBINS_3VAB26e0T5g - transcript (automated).pdf","Transcript Link")</f>
        <v>Transcript Link</v>
      </c>
      <c r="M323" s="2" t="str">
        <f>HYPERLINK("https://files.afu.se/Downloads/Transcripts/Mr%20UFO%20(Tim%20Beckley)/2014 06 16 - Mr UFOs Secret Files - CONFESSIONS OF A DERANGED UFO ABDUCTEE - PETER ROBBINS_3VAB26e0T5g - transcript (automated).pdf","Transcript Link")</f>
        <v>Transcript Link</v>
      </c>
    </row>
    <row r="324" ht="135" spans="1:13">
      <c r="A324" s="1" t="s">
        <v>1562</v>
      </c>
      <c r="B324" s="1" t="s">
        <v>13</v>
      </c>
      <c r="C324" s="4" t="s">
        <v>1571</v>
      </c>
      <c r="D324" s="1" t="s">
        <v>1572</v>
      </c>
      <c r="E324" s="1" t="s">
        <v>1573</v>
      </c>
      <c r="F324" s="4" t="s">
        <v>17</v>
      </c>
      <c r="G324" s="1" t="s">
        <v>18</v>
      </c>
      <c r="H324" s="1" t="s">
        <v>19</v>
      </c>
      <c r="I324" s="1" t="s">
        <v>20</v>
      </c>
      <c r="J324" s="1" t="s">
        <v>1574</v>
      </c>
      <c r="K324" s="1" t="s">
        <v>22</v>
      </c>
      <c r="L324" s="1" t="str">
        <f>HYPERLINK("https://files.afu.se/Downloads/Transcripts/Mr%20UFO%20(Tim%20Beckley)/2014 06 16 - Mr UFOs Secret Files - STARTLING UFO SIGHTINGS OF A WASHINGTON WHISTLE BLOWER_i6SE1YftqfY - transcript (automated).pdf","Transcript Link")</f>
        <v>Transcript Link</v>
      </c>
      <c r="M324" s="2" t="str">
        <f>HYPERLINK("https://files.afu.se/Downloads/Transcripts/Mr%20UFO%20(Tim%20Beckley)/2014 06 16 - Mr UFOs Secret Files - STARTLING UFO SIGHTINGS OF A WASHINGTON WHISTLE BLOWER_i6SE1YftqfY - transcript (automated).pdf","Transcript Link")</f>
        <v>Transcript Link</v>
      </c>
    </row>
    <row r="325" ht="135" spans="1:13">
      <c r="A325" s="1" t="s">
        <v>1562</v>
      </c>
      <c r="B325" s="1" t="s">
        <v>13</v>
      </c>
      <c r="C325" s="4" t="s">
        <v>1575</v>
      </c>
      <c r="D325" s="1" t="s">
        <v>1576</v>
      </c>
      <c r="E325" s="1" t="s">
        <v>1577</v>
      </c>
      <c r="F325" s="4" t="s">
        <v>17</v>
      </c>
      <c r="G325" s="1" t="s">
        <v>18</v>
      </c>
      <c r="H325" s="1" t="s">
        <v>19</v>
      </c>
      <c r="I325" s="1" t="s">
        <v>20</v>
      </c>
      <c r="J325" s="1" t="s">
        <v>1578</v>
      </c>
      <c r="K325" s="1" t="s">
        <v>22</v>
      </c>
      <c r="L325" s="1" t="str">
        <f>HYPERLINK("https://files.afu.se/Downloads/Transcripts/Mr%20UFO%20(Tim%20Beckley)/2014 06 16 - Mr UFOs Secret Files - Mr UFO's Secret Files %231  Antonio Huneeus_OZESb9SVLcU - transcript (automated).pdf","Transcript Link")</f>
        <v>Transcript Link</v>
      </c>
      <c r="M325" s="2" t="str">
        <f>HYPERLINK("https://files.afu.se/Downloads/Transcripts/Mr%20UFO%20(Tim%20Beckley)/2014 06 16 - Mr UFOs Secret Files - Mr UFO's Secret Files %231  Antonio Huneeus_OZESb9SVLcU - transcript (automated).pdf","Transcript Link")</f>
        <v>Transcript Link</v>
      </c>
    </row>
  </sheetData>
  <hyperlinks>
    <hyperlink ref="C2" r:id="rId1" display="https://youtu.be/U5Q89tcxfg0"/>
    <hyperlink ref="F2" r:id="rId2" display="https://files.afu.se/Downloads/Transcripts/Mr%20UFO%20(Tim%20Beckley)/"/>
    <hyperlink ref="C3" r:id="rId3" display="https://youtu.be/CGCdPvHO6aM"/>
    <hyperlink ref="F3" r:id="rId2" display="https://files.afu.se/Downloads/Transcripts/Mr%20UFO%20(Tim%20Beckley)/"/>
    <hyperlink ref="C4" r:id="rId4" display="https://youtu.be/He-dOy4oMh4"/>
    <hyperlink ref="F4" r:id="rId2" display="https://files.afu.se/Downloads/Transcripts/Mr%20UFO%20(Tim%20Beckley)/"/>
    <hyperlink ref="C5" r:id="rId5" display="https://youtu.be/7upm2Mp3VzU"/>
    <hyperlink ref="F5" r:id="rId2" display="https://files.afu.se/Downloads/Transcripts/Mr%20UFO%20(Tim%20Beckley)/"/>
    <hyperlink ref="C6" r:id="rId6" display="https://youtu.be/k6oqfMAxwKw"/>
    <hyperlink ref="F6" r:id="rId2" display="https://files.afu.se/Downloads/Transcripts/Mr%20UFO%20(Tim%20Beckley)/"/>
    <hyperlink ref="C7" r:id="rId7" display="https://youtu.be/iiiiJ7XoFbU"/>
    <hyperlink ref="F7" r:id="rId2" display="https://files.afu.se/Downloads/Transcripts/Mr%20UFO%20(Tim%20Beckley)/"/>
    <hyperlink ref="C8" r:id="rId8" display="https://youtu.be/5ET4yd7mpD0"/>
    <hyperlink ref="F8" r:id="rId2" display="https://files.afu.se/Downloads/Transcripts/Mr%20UFO%20(Tim%20Beckley)/"/>
    <hyperlink ref="C9" r:id="rId9" display="https://youtu.be/TcqiF3NhXdg"/>
    <hyperlink ref="F9" r:id="rId2" display="https://files.afu.se/Downloads/Transcripts/Mr%20UFO%20(Tim%20Beckley)/"/>
    <hyperlink ref="C10" r:id="rId10" display="https://youtu.be/Q9oFJcfgke0"/>
    <hyperlink ref="F10" r:id="rId2" display="https://files.afu.se/Downloads/Transcripts/Mr%20UFO%20(Tim%20Beckley)/"/>
    <hyperlink ref="C11" r:id="rId11" display="https://youtu.be/Uc4rwaHrw7g"/>
    <hyperlink ref="F11" r:id="rId2" display="https://files.afu.se/Downloads/Transcripts/Mr%20UFO%20(Tim%20Beckley)/"/>
    <hyperlink ref="C12" r:id="rId12" display="https://youtu.be/ejZY8z4nL_g"/>
    <hyperlink ref="F12" r:id="rId2" display="https://files.afu.se/Downloads/Transcripts/Mr%20UFO%20(Tim%20Beckley)/"/>
    <hyperlink ref="C13" r:id="rId13" display="https://youtu.be/t07oJhIJ2Go"/>
    <hyperlink ref="F13" r:id="rId2" display="https://files.afu.se/Downloads/Transcripts/Mr%20UFO%20(Tim%20Beckley)/"/>
    <hyperlink ref="C14" r:id="rId14" display="https://youtu.be/ZC78brokEgY"/>
    <hyperlink ref="F14" r:id="rId2" display="https://files.afu.se/Downloads/Transcripts/Mr%20UFO%20(Tim%20Beckley)/"/>
    <hyperlink ref="C15" r:id="rId15" display="https://youtu.be/DahOWAOKNH8"/>
    <hyperlink ref="F15" r:id="rId2" display="https://files.afu.se/Downloads/Transcripts/Mr%20UFO%20(Tim%20Beckley)/"/>
    <hyperlink ref="C16" r:id="rId16" display="https://youtu.be/m8F46KAYkEY"/>
    <hyperlink ref="F16" r:id="rId2" display="https://files.afu.se/Downloads/Transcripts/Mr%20UFO%20(Tim%20Beckley)/"/>
    <hyperlink ref="C17" r:id="rId17" display="https://youtu.be/v-Nz70DHwfU"/>
    <hyperlink ref="F17" r:id="rId2" display="https://files.afu.se/Downloads/Transcripts/Mr%20UFO%20(Tim%20Beckley)/"/>
    <hyperlink ref="C18" r:id="rId18" display="https://youtu.be/gzS0fjhBhoQ"/>
    <hyperlink ref="F18" r:id="rId2" display="https://files.afu.se/Downloads/Transcripts/Mr%20UFO%20(Tim%20Beckley)/"/>
    <hyperlink ref="C19" r:id="rId19" display="https://youtu.be/XMtDAnuRhJ0"/>
    <hyperlink ref="F19" r:id="rId2" display="https://files.afu.se/Downloads/Transcripts/Mr%20UFO%20(Tim%20Beckley)/"/>
    <hyperlink ref="C20" r:id="rId20" display="https://youtu.be/HHUScE03HYM"/>
    <hyperlink ref="F20" r:id="rId2" display="https://files.afu.se/Downloads/Transcripts/Mr%20UFO%20(Tim%20Beckley)/"/>
    <hyperlink ref="C21" r:id="rId21" display="https://youtu.be/Bh9nNLF0Tic"/>
    <hyperlink ref="F21" r:id="rId2" display="https://files.afu.se/Downloads/Transcripts/Mr%20UFO%20(Tim%20Beckley)/"/>
    <hyperlink ref="C22" r:id="rId22" display="https://youtu.be/w9DQwpHlXwU"/>
    <hyperlink ref="F22" r:id="rId2" display="https://files.afu.se/Downloads/Transcripts/Mr%20UFO%20(Tim%20Beckley)/"/>
    <hyperlink ref="C23" r:id="rId23" display="https://youtu.be/NMiyT-7k85A"/>
    <hyperlink ref="F23" r:id="rId2" display="https://files.afu.se/Downloads/Transcripts/Mr%20UFO%20(Tim%20Beckley)/"/>
    <hyperlink ref="C24" r:id="rId24" display="https://youtu.be/uSzp4kYeKOY"/>
    <hyperlink ref="F24" r:id="rId2" display="https://files.afu.se/Downloads/Transcripts/Mr%20UFO%20(Tim%20Beckley)/"/>
    <hyperlink ref="C25" r:id="rId25" display="https://youtu.be/e_0h9EBqPX0"/>
    <hyperlink ref="F25" r:id="rId2" display="https://files.afu.se/Downloads/Transcripts/Mr%20UFO%20(Tim%20Beckley)/"/>
    <hyperlink ref="C26" r:id="rId26" display="https://youtu.be/KUoKxsk9UUI"/>
    <hyperlink ref="F26" r:id="rId2" display="https://files.afu.se/Downloads/Transcripts/Mr%20UFO%20(Tim%20Beckley)/"/>
    <hyperlink ref="C27" r:id="rId27" display="https://youtu.be/unYz6cbB5f4"/>
    <hyperlink ref="F27" r:id="rId2" display="https://files.afu.se/Downloads/Transcripts/Mr%20UFO%20(Tim%20Beckley)/"/>
    <hyperlink ref="C28" r:id="rId28" display="https://youtu.be/MZmRJfUHSlM"/>
    <hyperlink ref="F28" r:id="rId2" display="https://files.afu.se/Downloads/Transcripts/Mr%20UFO%20(Tim%20Beckley)/"/>
    <hyperlink ref="C29" r:id="rId29" display="https://youtu.be/gLthZ7yGsWs"/>
    <hyperlink ref="F29" r:id="rId2" display="https://files.afu.se/Downloads/Transcripts/Mr%20UFO%20(Tim%20Beckley)/"/>
    <hyperlink ref="C30" r:id="rId30" display="https://youtu.be/1s9RQraUEg4"/>
    <hyperlink ref="F30" r:id="rId2" display="https://files.afu.se/Downloads/Transcripts/Mr%20UFO%20(Tim%20Beckley)/"/>
    <hyperlink ref="C31" r:id="rId31" display="https://youtu.be/wW0qZHYJ0U4"/>
    <hyperlink ref="F31" r:id="rId2" display="https://files.afu.se/Downloads/Transcripts/Mr%20UFO%20(Tim%20Beckley)/"/>
    <hyperlink ref="C32" r:id="rId32" display="https://youtu.be/-8vAxXRbgy8"/>
    <hyperlink ref="F32" r:id="rId2" display="https://files.afu.se/Downloads/Transcripts/Mr%20UFO%20(Tim%20Beckley)/"/>
    <hyperlink ref="C33" r:id="rId33" display="https://youtu.be/N292OLgoYxw"/>
    <hyperlink ref="F33" r:id="rId2" display="https://files.afu.se/Downloads/Transcripts/Mr%20UFO%20(Tim%20Beckley)/"/>
    <hyperlink ref="C34" r:id="rId34" display="https://youtu.be/H8nLVPOJuFU"/>
    <hyperlink ref="F34" r:id="rId2" display="https://files.afu.se/Downloads/Transcripts/Mr%20UFO%20(Tim%20Beckley)/"/>
    <hyperlink ref="C35" r:id="rId35" display="https://youtu.be/Oq7-dCMNYoU"/>
    <hyperlink ref="F35" r:id="rId2" display="https://files.afu.se/Downloads/Transcripts/Mr%20UFO%20(Tim%20Beckley)/"/>
    <hyperlink ref="C36" r:id="rId36" display="https://youtu.be/OvQXxZJEnTY"/>
    <hyperlink ref="F36" r:id="rId2" display="https://files.afu.se/Downloads/Transcripts/Mr%20UFO%20(Tim%20Beckley)/"/>
    <hyperlink ref="C37" r:id="rId37" display="https://youtu.be/QLVx0Y9CF8g"/>
    <hyperlink ref="F37" r:id="rId2" display="https://files.afu.se/Downloads/Transcripts/Mr%20UFO%20(Tim%20Beckley)/"/>
    <hyperlink ref="C38" r:id="rId38" display="https://youtu.be/Tys3Q8qoeLQ"/>
    <hyperlink ref="F38" r:id="rId2" display="https://files.afu.se/Downloads/Transcripts/Mr%20UFO%20(Tim%20Beckley)/"/>
    <hyperlink ref="C39" r:id="rId39" display="https://youtu.be/7zgJF03WSvM"/>
    <hyperlink ref="F39" r:id="rId2" display="https://files.afu.se/Downloads/Transcripts/Mr%20UFO%20(Tim%20Beckley)/"/>
    <hyperlink ref="C40" r:id="rId40" display="https://youtu.be/0rpycCy2Y20"/>
    <hyperlink ref="F40" r:id="rId2" display="https://files.afu.se/Downloads/Transcripts/Mr%20UFO%20(Tim%20Beckley)/"/>
    <hyperlink ref="C41" r:id="rId41" display="https://youtu.be/HoUeYLuz-p4"/>
    <hyperlink ref="F41" r:id="rId2" display="https://files.afu.se/Downloads/Transcripts/Mr%20UFO%20(Tim%20Beckley)/"/>
    <hyperlink ref="C42" r:id="rId42" display="https://youtu.be/o9oNuo8BT1M"/>
    <hyperlink ref="F42" r:id="rId2" display="https://files.afu.se/Downloads/Transcripts/Mr%20UFO%20(Tim%20Beckley)/"/>
    <hyperlink ref="C43" r:id="rId43" display="https://youtu.be/OPekJD_xW-Y"/>
    <hyperlink ref="F43" r:id="rId2" display="https://files.afu.se/Downloads/Transcripts/Mr%20UFO%20(Tim%20Beckley)/"/>
    <hyperlink ref="C44" r:id="rId44" display="https://youtu.be/TcuG3Cse7Ec"/>
    <hyperlink ref="F44" r:id="rId2" display="https://files.afu.se/Downloads/Transcripts/Mr%20UFO%20(Tim%20Beckley)/"/>
    <hyperlink ref="C45" r:id="rId45" display="https://youtu.be/J0hgj6WQTdo"/>
    <hyperlink ref="F45" r:id="rId2" display="https://files.afu.se/Downloads/Transcripts/Mr%20UFO%20(Tim%20Beckley)/"/>
    <hyperlink ref="C46" r:id="rId46" display="https://youtu.be/tUfQSkEgiLs"/>
    <hyperlink ref="F46" r:id="rId2" display="https://files.afu.se/Downloads/Transcripts/Mr%20UFO%20(Tim%20Beckley)/"/>
    <hyperlink ref="C47" r:id="rId47" display="https://youtu.be/dt11RODi1aU"/>
    <hyperlink ref="F47" r:id="rId2" display="https://files.afu.se/Downloads/Transcripts/Mr%20UFO%20(Tim%20Beckley)/"/>
    <hyperlink ref="C48" r:id="rId48" display="https://youtu.be/CZrjVu7eSIc"/>
    <hyperlink ref="F48" r:id="rId2" display="https://files.afu.se/Downloads/Transcripts/Mr%20UFO%20(Tim%20Beckley)/"/>
    <hyperlink ref="C49" r:id="rId49" display="https://youtu.be/sM5jwDgzORI"/>
    <hyperlink ref="F49" r:id="rId2" display="https://files.afu.se/Downloads/Transcripts/Mr%20UFO%20(Tim%20Beckley)/"/>
    <hyperlink ref="C50" r:id="rId50" display="https://youtu.be/KnUwn2R9B2Q"/>
    <hyperlink ref="F50" r:id="rId2" display="https://files.afu.se/Downloads/Transcripts/Mr%20UFO%20(Tim%20Beckley)/"/>
    <hyperlink ref="C51" r:id="rId51" display="https://youtu.be/aPRSMMzV56I"/>
    <hyperlink ref="F51" r:id="rId2" display="https://files.afu.se/Downloads/Transcripts/Mr%20UFO%20(Tim%20Beckley)/"/>
    <hyperlink ref="C52" r:id="rId52" display="https://youtu.be/Yr3KbiqN0dM"/>
    <hyperlink ref="F52" r:id="rId2" display="https://files.afu.se/Downloads/Transcripts/Mr%20UFO%20(Tim%20Beckley)/"/>
    <hyperlink ref="C53" r:id="rId53" display="https://youtu.be/Bwk3VVenFhc"/>
    <hyperlink ref="F53" r:id="rId2" display="https://files.afu.se/Downloads/Transcripts/Mr%20UFO%20(Tim%20Beckley)/"/>
    <hyperlink ref="C54" r:id="rId54" display="https://youtu.be/JWrlHNoPMd8"/>
    <hyperlink ref="F54" r:id="rId2" display="https://files.afu.se/Downloads/Transcripts/Mr%20UFO%20(Tim%20Beckley)/"/>
    <hyperlink ref="C55" r:id="rId55" display="https://youtu.be/ROiXE9uDdjU"/>
    <hyperlink ref="F55" r:id="rId2" display="https://files.afu.se/Downloads/Transcripts/Mr%20UFO%20(Tim%20Beckley)/"/>
    <hyperlink ref="C56" r:id="rId56" display="https://youtu.be/LgpvF2qGykQ"/>
    <hyperlink ref="F56" r:id="rId2" display="https://files.afu.se/Downloads/Transcripts/Mr%20UFO%20(Tim%20Beckley)/"/>
    <hyperlink ref="C57" r:id="rId57" display="https://youtu.be/D2O5fU2mYjo"/>
    <hyperlink ref="F57" r:id="rId2" display="https://files.afu.se/Downloads/Transcripts/Mr%20UFO%20(Tim%20Beckley)/"/>
    <hyperlink ref="C58" r:id="rId58" display="https://youtu.be/_YzXgK1XEOs"/>
    <hyperlink ref="F58" r:id="rId2" display="https://files.afu.se/Downloads/Transcripts/Mr%20UFO%20(Tim%20Beckley)/"/>
    <hyperlink ref="C59" r:id="rId59" display="https://youtu.be/rDMmp5q6V3s"/>
    <hyperlink ref="F59" r:id="rId2" display="https://files.afu.se/Downloads/Transcripts/Mr%20UFO%20(Tim%20Beckley)/"/>
    <hyperlink ref="C60" r:id="rId60" display="https://youtu.be/Nj-8heloqZ0"/>
    <hyperlink ref="F60" r:id="rId2" display="https://files.afu.se/Downloads/Transcripts/Mr%20UFO%20(Tim%20Beckley)/"/>
    <hyperlink ref="C61" r:id="rId61" display="https://youtu.be/W7Kg0uHLHHU"/>
    <hyperlink ref="F61" r:id="rId2" display="https://files.afu.se/Downloads/Transcripts/Mr%20UFO%20(Tim%20Beckley)/"/>
    <hyperlink ref="C62" r:id="rId62" display="https://youtu.be/XDr3Ev3j0-g"/>
    <hyperlink ref="F62" r:id="rId2" display="https://files.afu.se/Downloads/Transcripts/Mr%20UFO%20(Tim%20Beckley)/"/>
    <hyperlink ref="C63" r:id="rId63" display="https://youtu.be/uegJL936Znw"/>
    <hyperlink ref="F63" r:id="rId2" display="https://files.afu.se/Downloads/Transcripts/Mr%20UFO%20(Tim%20Beckley)/"/>
    <hyperlink ref="C64" r:id="rId64" display="https://youtu.be/NmFpbT7bF0U"/>
    <hyperlink ref="F64" r:id="rId2" display="https://files.afu.se/Downloads/Transcripts/Mr%20UFO%20(Tim%20Beckley)/"/>
    <hyperlink ref="C65" r:id="rId65" display="https://youtu.be/4Zn8j88EIbI"/>
    <hyperlink ref="F65" r:id="rId2" display="https://files.afu.se/Downloads/Transcripts/Mr%20UFO%20(Tim%20Beckley)/"/>
    <hyperlink ref="C66" r:id="rId66" display="https://youtu.be/StfyMf07pHs"/>
    <hyperlink ref="F66" r:id="rId2" display="https://files.afu.se/Downloads/Transcripts/Mr%20UFO%20(Tim%20Beckley)/"/>
    <hyperlink ref="C67" r:id="rId67" display="https://youtu.be/sggSGhNx6u0"/>
    <hyperlink ref="F67" r:id="rId2" display="https://files.afu.se/Downloads/Transcripts/Mr%20UFO%20(Tim%20Beckley)/"/>
    <hyperlink ref="C68" r:id="rId68" display="https://youtu.be/W9otY0Us2Sk"/>
    <hyperlink ref="F68" r:id="rId2" display="https://files.afu.se/Downloads/Transcripts/Mr%20UFO%20(Tim%20Beckley)/"/>
    <hyperlink ref="C69" r:id="rId69" display="https://youtu.be/JJ8xVo5Fa_o"/>
    <hyperlink ref="F69" r:id="rId2" display="https://files.afu.se/Downloads/Transcripts/Mr%20UFO%20(Tim%20Beckley)/"/>
    <hyperlink ref="C70" r:id="rId70" display="https://youtu.be/I_U1pOECoTU"/>
    <hyperlink ref="F70" r:id="rId2" display="https://files.afu.se/Downloads/Transcripts/Mr%20UFO%20(Tim%20Beckley)/"/>
    <hyperlink ref="C71" r:id="rId71" display="https://youtu.be/PB59O1LnOFI"/>
    <hyperlink ref="F71" r:id="rId2" display="https://files.afu.se/Downloads/Transcripts/Mr%20UFO%20(Tim%20Beckley)/"/>
    <hyperlink ref="C72" r:id="rId72" display="https://youtu.be/UQn6Zjr33tE"/>
    <hyperlink ref="F72" r:id="rId2" display="https://files.afu.se/Downloads/Transcripts/Mr%20UFO%20(Tim%20Beckley)/"/>
    <hyperlink ref="C73" r:id="rId73" display="https://youtu.be/7pxM0bdPRTo"/>
    <hyperlink ref="F73" r:id="rId2" display="https://files.afu.se/Downloads/Transcripts/Mr%20UFO%20(Tim%20Beckley)/"/>
    <hyperlink ref="C74" r:id="rId74" display="https://youtu.be/xYYUlqTY_M0"/>
    <hyperlink ref="F74" r:id="rId2" display="https://files.afu.se/Downloads/Transcripts/Mr%20UFO%20(Tim%20Beckley)/"/>
    <hyperlink ref="C75" r:id="rId75" display="https://youtu.be/d2xR7qdeWeE"/>
    <hyperlink ref="F75" r:id="rId2" display="https://files.afu.se/Downloads/Transcripts/Mr%20UFO%20(Tim%20Beckley)/"/>
    <hyperlink ref="C76" r:id="rId76" display="https://youtu.be/vf5m-9lXYZ8"/>
    <hyperlink ref="F76" r:id="rId2" display="https://files.afu.se/Downloads/Transcripts/Mr%20UFO%20(Tim%20Beckley)/"/>
    <hyperlink ref="C77" r:id="rId77" display="https://youtu.be/N4cFrcAw89k"/>
    <hyperlink ref="F77" r:id="rId2" display="https://files.afu.se/Downloads/Transcripts/Mr%20UFO%20(Tim%20Beckley)/"/>
    <hyperlink ref="C78" r:id="rId78" display="https://youtu.be/WxirwCwhO7I"/>
    <hyperlink ref="F78" r:id="rId2" display="https://files.afu.se/Downloads/Transcripts/Mr%20UFO%20(Tim%20Beckley)/"/>
    <hyperlink ref="C79" r:id="rId79" display="https://youtu.be/i5tRWXbfM0o"/>
    <hyperlink ref="F79" r:id="rId2" display="https://files.afu.se/Downloads/Transcripts/Mr%20UFO%20(Tim%20Beckley)/"/>
    <hyperlink ref="C80" r:id="rId80" display="https://youtu.be/FDOZI8G3vN0"/>
    <hyperlink ref="F80" r:id="rId2" display="https://files.afu.se/Downloads/Transcripts/Mr%20UFO%20(Tim%20Beckley)/"/>
    <hyperlink ref="C81" r:id="rId81" display="https://youtu.be/kURxuW_P_5I"/>
    <hyperlink ref="F81" r:id="rId2" display="https://files.afu.se/Downloads/Transcripts/Mr%20UFO%20(Tim%20Beckley)/"/>
    <hyperlink ref="C82" r:id="rId82" display="https://youtu.be/O_4bPPBeoh4"/>
    <hyperlink ref="F82" r:id="rId2" display="https://files.afu.se/Downloads/Transcripts/Mr%20UFO%20(Tim%20Beckley)/"/>
    <hyperlink ref="C83" r:id="rId83" display="https://youtu.be/KKyj7b9efbg"/>
    <hyperlink ref="F83" r:id="rId2" display="https://files.afu.se/Downloads/Transcripts/Mr%20UFO%20(Tim%20Beckley)/"/>
    <hyperlink ref="C84" r:id="rId84" display="https://youtu.be/b5kXsz-Tkrc"/>
    <hyperlink ref="F84" r:id="rId2" display="https://files.afu.se/Downloads/Transcripts/Mr%20UFO%20(Tim%20Beckley)/"/>
    <hyperlink ref="C85" r:id="rId85" display="https://youtu.be/8oiNZusfiMI"/>
    <hyperlink ref="F85" r:id="rId2" display="https://files.afu.se/Downloads/Transcripts/Mr%20UFO%20(Tim%20Beckley)/"/>
    <hyperlink ref="C86" r:id="rId86" display="https://youtu.be/6UP8xyAp0UQ"/>
    <hyperlink ref="F86" r:id="rId2" display="https://files.afu.se/Downloads/Transcripts/Mr%20UFO%20(Tim%20Beckley)/"/>
    <hyperlink ref="C87" r:id="rId87" display="https://youtu.be/ScH6zDgZAmA"/>
    <hyperlink ref="F87" r:id="rId2" display="https://files.afu.se/Downloads/Transcripts/Mr%20UFO%20(Tim%20Beckley)/"/>
    <hyperlink ref="C88" r:id="rId88" display="https://youtu.be/eHtrV4qdNys"/>
    <hyperlink ref="F88" r:id="rId2" display="https://files.afu.se/Downloads/Transcripts/Mr%20UFO%20(Tim%20Beckley)/"/>
    <hyperlink ref="C89" r:id="rId89" display="https://youtu.be/a-TCkZ41fx4"/>
    <hyperlink ref="F89" r:id="rId2" display="https://files.afu.se/Downloads/Transcripts/Mr%20UFO%20(Tim%20Beckley)/"/>
    <hyperlink ref="C90" r:id="rId90" display="https://youtu.be/58im0cpVY8c"/>
    <hyperlink ref="F90" r:id="rId2" display="https://files.afu.se/Downloads/Transcripts/Mr%20UFO%20(Tim%20Beckley)/"/>
    <hyperlink ref="C91" r:id="rId91" display="https://youtu.be/VNLer_wdH7M"/>
    <hyperlink ref="F91" r:id="rId2" display="https://files.afu.se/Downloads/Transcripts/Mr%20UFO%20(Tim%20Beckley)/"/>
    <hyperlink ref="C92" r:id="rId92" display="https://youtu.be/B-BhJoJp00k"/>
    <hyperlink ref="F92" r:id="rId2" display="https://files.afu.se/Downloads/Transcripts/Mr%20UFO%20(Tim%20Beckley)/"/>
    <hyperlink ref="C93" r:id="rId93" display="https://youtu.be/M3rnzz8LUu4"/>
    <hyperlink ref="F93" r:id="rId2" display="https://files.afu.se/Downloads/Transcripts/Mr%20UFO%20(Tim%20Beckley)/"/>
    <hyperlink ref="C94" r:id="rId94" display="https://youtu.be/mZEVCjGaGGw"/>
    <hyperlink ref="F94" r:id="rId2" display="https://files.afu.se/Downloads/Transcripts/Mr%20UFO%20(Tim%20Beckley)/"/>
    <hyperlink ref="C95" r:id="rId95" display="https://youtu.be/YU3H41egYLs"/>
    <hyperlink ref="F95" r:id="rId2" display="https://files.afu.se/Downloads/Transcripts/Mr%20UFO%20(Tim%20Beckley)/"/>
    <hyperlink ref="C96" r:id="rId96" display="https://youtu.be/sq9zLZz_HN8"/>
    <hyperlink ref="F96" r:id="rId2" display="https://files.afu.se/Downloads/Transcripts/Mr%20UFO%20(Tim%20Beckley)/"/>
    <hyperlink ref="C97" r:id="rId97" display="https://youtu.be/16y3GO_Yoyg"/>
    <hyperlink ref="F97" r:id="rId2" display="https://files.afu.se/Downloads/Transcripts/Mr%20UFO%20(Tim%20Beckley)/"/>
    <hyperlink ref="C98" r:id="rId98" display="https://youtu.be/H4ktUj7L-eI"/>
    <hyperlink ref="F98" r:id="rId2" display="https://files.afu.se/Downloads/Transcripts/Mr%20UFO%20(Tim%20Beckley)/"/>
    <hyperlink ref="C99" r:id="rId99" display="https://youtu.be/O6EQKSMVqBI"/>
    <hyperlink ref="F99" r:id="rId2" display="https://files.afu.se/Downloads/Transcripts/Mr%20UFO%20(Tim%20Beckley)/"/>
    <hyperlink ref="C100" r:id="rId100" display="https://youtu.be/R7Nx2OG7d3w"/>
    <hyperlink ref="F100" r:id="rId2" display="https://files.afu.se/Downloads/Transcripts/Mr%20UFO%20(Tim%20Beckley)/"/>
    <hyperlink ref="C101" r:id="rId101" display="https://youtu.be/Rzvfl7ZKXa8"/>
    <hyperlink ref="F101" r:id="rId2" display="https://files.afu.se/Downloads/Transcripts/Mr%20UFO%20(Tim%20Beckley)/"/>
    <hyperlink ref="C102" r:id="rId102" display="https://youtu.be/yWoQNsZ7Fdg"/>
    <hyperlink ref="F102" r:id="rId2" display="https://files.afu.se/Downloads/Transcripts/Mr%20UFO%20(Tim%20Beckley)/"/>
    <hyperlink ref="C103" r:id="rId103" display="https://youtu.be/j-TcshSTQxk"/>
    <hyperlink ref="F103" r:id="rId2" display="https://files.afu.se/Downloads/Transcripts/Mr%20UFO%20(Tim%20Beckley)/"/>
    <hyperlink ref="C104" r:id="rId104" display="https://youtu.be/Xoa2sA70qkQ"/>
    <hyperlink ref="F104" r:id="rId2" display="https://files.afu.se/Downloads/Transcripts/Mr%20UFO%20(Tim%20Beckley)/"/>
    <hyperlink ref="C105" r:id="rId105" display="https://youtu.be/-yOOixtQ0-o"/>
    <hyperlink ref="F105" r:id="rId2" display="https://files.afu.se/Downloads/Transcripts/Mr%20UFO%20(Tim%20Beckley)/"/>
    <hyperlink ref="C106" r:id="rId106" display="https://youtu.be/ix41Ii0L9kg"/>
    <hyperlink ref="F106" r:id="rId2" display="https://files.afu.se/Downloads/Transcripts/Mr%20UFO%20(Tim%20Beckley)/"/>
    <hyperlink ref="C107" r:id="rId107" display="https://youtu.be/zksFfpFdnEQ"/>
    <hyperlink ref="F107" r:id="rId2" display="https://files.afu.se/Downloads/Transcripts/Mr%20UFO%20(Tim%20Beckley)/"/>
    <hyperlink ref="C108" r:id="rId108" display="https://youtu.be/MrAFOpsGSqY"/>
    <hyperlink ref="F108" r:id="rId2" display="https://files.afu.se/Downloads/Transcripts/Mr%20UFO%20(Tim%20Beckley)/"/>
    <hyperlink ref="C109" r:id="rId109" display="https://youtu.be/lATvSelHvqw"/>
    <hyperlink ref="F109" r:id="rId2" display="https://files.afu.se/Downloads/Transcripts/Mr%20UFO%20(Tim%20Beckley)/"/>
    <hyperlink ref="C110" r:id="rId110" display="https://youtu.be/-qirkZ58aME"/>
    <hyperlink ref="F110" r:id="rId2" display="https://files.afu.se/Downloads/Transcripts/Mr%20UFO%20(Tim%20Beckley)/"/>
    <hyperlink ref="C111" r:id="rId111" display="https://youtu.be/qk4SDmYTe2g"/>
    <hyperlink ref="F111" r:id="rId2" display="https://files.afu.se/Downloads/Transcripts/Mr%20UFO%20(Tim%20Beckley)/"/>
    <hyperlink ref="C112" r:id="rId112" display="https://youtu.be/Gin5im7mxx8"/>
    <hyperlink ref="F112" r:id="rId2" display="https://files.afu.se/Downloads/Transcripts/Mr%20UFO%20(Tim%20Beckley)/"/>
    <hyperlink ref="C113" r:id="rId113" display="https://youtu.be/3TSAnmOK5NQ"/>
    <hyperlink ref="F113" r:id="rId2" display="https://files.afu.se/Downloads/Transcripts/Mr%20UFO%20(Tim%20Beckley)/"/>
    <hyperlink ref="C114" r:id="rId114" display="https://youtu.be/gimE4KskeAs"/>
    <hyperlink ref="F114" r:id="rId2" display="https://files.afu.se/Downloads/Transcripts/Mr%20UFO%20(Tim%20Beckley)/"/>
    <hyperlink ref="C115" r:id="rId115" display="https://youtu.be/ncwkS75BP-Y"/>
    <hyperlink ref="F115" r:id="rId2" display="https://files.afu.se/Downloads/Transcripts/Mr%20UFO%20(Tim%20Beckley)/"/>
    <hyperlink ref="C116" r:id="rId116" display="https://youtu.be/_lABbSJYWoU"/>
    <hyperlink ref="F116" r:id="rId2" display="https://files.afu.se/Downloads/Transcripts/Mr%20UFO%20(Tim%20Beckley)/"/>
    <hyperlink ref="C117" r:id="rId117" display="https://youtu.be/QSvVDq7mXbk"/>
    <hyperlink ref="F117" r:id="rId2" display="https://files.afu.se/Downloads/Transcripts/Mr%20UFO%20(Tim%20Beckley)/"/>
    <hyperlink ref="C118" r:id="rId118" display="https://youtu.be/JhD3iIkPsqY"/>
    <hyperlink ref="F118" r:id="rId2" display="https://files.afu.se/Downloads/Transcripts/Mr%20UFO%20(Tim%20Beckley)/"/>
    <hyperlink ref="C119" r:id="rId119" display="https://youtu.be/mMQZBNrtMcc"/>
    <hyperlink ref="F119" r:id="rId2" display="https://files.afu.se/Downloads/Transcripts/Mr%20UFO%20(Tim%20Beckley)/"/>
    <hyperlink ref="C120" r:id="rId120" display="https://youtu.be/RpcOad3Cs4s"/>
    <hyperlink ref="F120" r:id="rId2" display="https://files.afu.se/Downloads/Transcripts/Mr%20UFO%20(Tim%20Beckley)/"/>
    <hyperlink ref="C121" r:id="rId121" display="https://youtu.be/H8AWpe3kdh8"/>
    <hyperlink ref="F121" r:id="rId2" display="https://files.afu.se/Downloads/Transcripts/Mr%20UFO%20(Tim%20Beckley)/"/>
    <hyperlink ref="C122" r:id="rId122" display="https://youtu.be/3gXzml1yvQc"/>
    <hyperlink ref="F122" r:id="rId2" display="https://files.afu.se/Downloads/Transcripts/Mr%20UFO%20(Tim%20Beckley)/"/>
    <hyperlink ref="C123" r:id="rId123" display="https://youtu.be/ZHoHpJTx4ZA"/>
    <hyperlink ref="F123" r:id="rId2" display="https://files.afu.se/Downloads/Transcripts/Mr%20UFO%20(Tim%20Beckley)/"/>
    <hyperlink ref="C124" r:id="rId124" display="https://youtu.be/EcUq0igT9kQ"/>
    <hyperlink ref="F124" r:id="rId2" display="https://files.afu.se/Downloads/Transcripts/Mr%20UFO%20(Tim%20Beckley)/"/>
    <hyperlink ref="C125" r:id="rId125" display="https://youtu.be/Mh1AncZnB5M"/>
    <hyperlink ref="F125" r:id="rId2" display="https://files.afu.se/Downloads/Transcripts/Mr%20UFO%20(Tim%20Beckley)/"/>
    <hyperlink ref="C126" r:id="rId126" display="https://youtu.be/_K-3ZdrzChs"/>
    <hyperlink ref="F126" r:id="rId2" display="https://files.afu.se/Downloads/Transcripts/Mr%20UFO%20(Tim%20Beckley)/"/>
    <hyperlink ref="C127" r:id="rId127" display="https://youtu.be/bKAr9Srnc84"/>
    <hyperlink ref="F127" r:id="rId2" display="https://files.afu.se/Downloads/Transcripts/Mr%20UFO%20(Tim%20Beckley)/"/>
    <hyperlink ref="C128" r:id="rId128" display="https://youtu.be/vEy9VQrf8vM"/>
    <hyperlink ref="F128" r:id="rId2" display="https://files.afu.se/Downloads/Transcripts/Mr%20UFO%20(Tim%20Beckley)/"/>
    <hyperlink ref="C129" r:id="rId129" display="https://youtu.be/tnrlw7QxSQw"/>
    <hyperlink ref="F129" r:id="rId2" display="https://files.afu.se/Downloads/Transcripts/Mr%20UFO%20(Tim%20Beckley)/"/>
    <hyperlink ref="C130" r:id="rId130" display="https://youtu.be/IpNbU3Z9CI0"/>
    <hyperlink ref="F130" r:id="rId2" display="https://files.afu.se/Downloads/Transcripts/Mr%20UFO%20(Tim%20Beckley)/"/>
    <hyperlink ref="C131" r:id="rId131" display="https://youtu.be/tHE8O66SzPI"/>
    <hyperlink ref="F131" r:id="rId2" display="https://files.afu.se/Downloads/Transcripts/Mr%20UFO%20(Tim%20Beckley)/"/>
    <hyperlink ref="C132" r:id="rId132" display="https://youtu.be/5anuvu9rozk"/>
    <hyperlink ref="F132" r:id="rId2" display="https://files.afu.se/Downloads/Transcripts/Mr%20UFO%20(Tim%20Beckley)/"/>
    <hyperlink ref="C133" r:id="rId133" display="https://youtu.be/YIWOzs_1R0Y"/>
    <hyperlink ref="F133" r:id="rId2" display="https://files.afu.se/Downloads/Transcripts/Mr%20UFO%20(Tim%20Beckley)/"/>
    <hyperlink ref="C134" r:id="rId134" display="https://youtu.be/egf-FK3q4s0"/>
    <hyperlink ref="F134" r:id="rId2" display="https://files.afu.se/Downloads/Transcripts/Mr%20UFO%20(Tim%20Beckley)/"/>
    <hyperlink ref="C135" r:id="rId135" display="https://youtu.be/3Snls079qyE"/>
    <hyperlink ref="F135" r:id="rId2" display="https://files.afu.se/Downloads/Transcripts/Mr%20UFO%20(Tim%20Beckley)/"/>
    <hyperlink ref="C136" r:id="rId136" display="https://youtu.be/-8_7lh-Pdlo"/>
    <hyperlink ref="F136" r:id="rId2" display="https://files.afu.se/Downloads/Transcripts/Mr%20UFO%20(Tim%20Beckley)/"/>
    <hyperlink ref="C137" r:id="rId137" display="https://youtu.be/KOa4DSgh6r0"/>
    <hyperlink ref="F137" r:id="rId2" display="https://files.afu.se/Downloads/Transcripts/Mr%20UFO%20(Tim%20Beckley)/"/>
    <hyperlink ref="C138" r:id="rId138" display="https://youtu.be/6FTgUUuqHyg"/>
    <hyperlink ref="F138" r:id="rId2" display="https://files.afu.se/Downloads/Transcripts/Mr%20UFO%20(Tim%20Beckley)/"/>
    <hyperlink ref="C139" r:id="rId139" display="https://youtu.be/-WeYnEwPNWA"/>
    <hyperlink ref="F139" r:id="rId2" display="https://files.afu.se/Downloads/Transcripts/Mr%20UFO%20(Tim%20Beckley)/"/>
    <hyperlink ref="C140" r:id="rId140" display="https://youtu.be/UCHyhl4yNu0"/>
    <hyperlink ref="F140" r:id="rId2" display="https://files.afu.se/Downloads/Transcripts/Mr%20UFO%20(Tim%20Beckley)/"/>
    <hyperlink ref="C141" r:id="rId141" display="https://youtu.be/aM9I57PN27M"/>
    <hyperlink ref="F141" r:id="rId2" display="https://files.afu.se/Downloads/Transcripts/Mr%20UFO%20(Tim%20Beckley)/"/>
    <hyperlink ref="C142" r:id="rId142" display="https://youtu.be/kNYA8aQGcM0"/>
    <hyperlink ref="F142" r:id="rId2" display="https://files.afu.se/Downloads/Transcripts/Mr%20UFO%20(Tim%20Beckley)/"/>
    <hyperlink ref="C143" r:id="rId143" display="https://youtu.be/VlVQW_gB4pY"/>
    <hyperlink ref="F143" r:id="rId2" display="https://files.afu.se/Downloads/Transcripts/Mr%20UFO%20(Tim%20Beckley)/"/>
    <hyperlink ref="C144" r:id="rId144" display="https://youtu.be/RoqcmjAb0rs"/>
    <hyperlink ref="F144" r:id="rId2" display="https://files.afu.se/Downloads/Transcripts/Mr%20UFO%20(Tim%20Beckley)/"/>
    <hyperlink ref="C145" r:id="rId145" display="https://youtu.be/fH29N1DrHcU"/>
    <hyperlink ref="F145" r:id="rId2" display="https://files.afu.se/Downloads/Transcripts/Mr%20UFO%20(Tim%20Beckley)/"/>
    <hyperlink ref="C146" r:id="rId146" display="https://youtu.be/s6bmvVmAx24"/>
    <hyperlink ref="F146" r:id="rId2" display="https://files.afu.se/Downloads/Transcripts/Mr%20UFO%20(Tim%20Beckley)/"/>
    <hyperlink ref="C147" r:id="rId147" display="https://youtu.be/8VhnAneGjz8"/>
    <hyperlink ref="F147" r:id="rId2" display="https://files.afu.se/Downloads/Transcripts/Mr%20UFO%20(Tim%20Beckley)/"/>
    <hyperlink ref="C148" r:id="rId148" display="https://youtu.be/B4lQf7MMsl0"/>
    <hyperlink ref="F148" r:id="rId2" display="https://files.afu.se/Downloads/Transcripts/Mr%20UFO%20(Tim%20Beckley)/"/>
    <hyperlink ref="C149" r:id="rId149" display="https://youtu.be/KKvub_6ecSs"/>
    <hyperlink ref="F149" r:id="rId2" display="https://files.afu.se/Downloads/Transcripts/Mr%20UFO%20(Tim%20Beckley)/"/>
    <hyperlink ref="C150" r:id="rId150" display="https://youtu.be/lgSjTtMWwlM"/>
    <hyperlink ref="F150" r:id="rId2" display="https://files.afu.se/Downloads/Transcripts/Mr%20UFO%20(Tim%20Beckley)/"/>
    <hyperlink ref="C151" r:id="rId151" display="https://youtu.be/cmC8X4Unoqw"/>
    <hyperlink ref="F151" r:id="rId2" display="https://files.afu.se/Downloads/Transcripts/Mr%20UFO%20(Tim%20Beckley)/"/>
    <hyperlink ref="C152" r:id="rId152" display="https://youtu.be/ixSQKJPOqZY"/>
    <hyperlink ref="F152" r:id="rId2" display="https://files.afu.se/Downloads/Transcripts/Mr%20UFO%20(Tim%20Beckley)/"/>
    <hyperlink ref="C153" r:id="rId153" display="https://youtu.be/MCLNp4Nie3w"/>
    <hyperlink ref="F153" r:id="rId2" display="https://files.afu.se/Downloads/Transcripts/Mr%20UFO%20(Tim%20Beckley)/"/>
    <hyperlink ref="C154" r:id="rId154" display="https://youtu.be/AV_3Tnt_7WQ"/>
    <hyperlink ref="F154" r:id="rId2" display="https://files.afu.se/Downloads/Transcripts/Mr%20UFO%20(Tim%20Beckley)/"/>
    <hyperlink ref="C155" r:id="rId155" display="https://youtu.be/auqTh2woptA"/>
    <hyperlink ref="F155" r:id="rId2" display="https://files.afu.se/Downloads/Transcripts/Mr%20UFO%20(Tim%20Beckley)/"/>
    <hyperlink ref="C156" r:id="rId156" display="https://youtu.be/uYmmzCuxBOc"/>
    <hyperlink ref="F156" r:id="rId2" display="https://files.afu.se/Downloads/Transcripts/Mr%20UFO%20(Tim%20Beckley)/"/>
    <hyperlink ref="C157" r:id="rId157" display="https://youtu.be/39isj5bKSjw"/>
    <hyperlink ref="F157" r:id="rId2" display="https://files.afu.se/Downloads/Transcripts/Mr%20UFO%20(Tim%20Beckley)/"/>
    <hyperlink ref="C158" r:id="rId158" display="https://youtu.be/QEMw6ghIajc"/>
    <hyperlink ref="F158" r:id="rId2" display="https://files.afu.se/Downloads/Transcripts/Mr%20UFO%20(Tim%20Beckley)/"/>
    <hyperlink ref="C159" r:id="rId159" display="https://youtu.be/pFlVYk4vWkk"/>
    <hyperlink ref="F159" r:id="rId2" display="https://files.afu.se/Downloads/Transcripts/Mr%20UFO%20(Tim%20Beckley)/"/>
    <hyperlink ref="C160" r:id="rId160" display="https://youtu.be/8MOTHsJzSCM"/>
    <hyperlink ref="F160" r:id="rId2" display="https://files.afu.se/Downloads/Transcripts/Mr%20UFO%20(Tim%20Beckley)/"/>
    <hyperlink ref="C161" r:id="rId161" display="https://youtu.be/He7dXgoK91o"/>
    <hyperlink ref="F161" r:id="rId2" display="https://files.afu.se/Downloads/Transcripts/Mr%20UFO%20(Tim%20Beckley)/"/>
    <hyperlink ref="C162" r:id="rId162" display="https://youtu.be/mQaZx8BkvOk"/>
    <hyperlink ref="F162" r:id="rId2" display="https://files.afu.se/Downloads/Transcripts/Mr%20UFO%20(Tim%20Beckley)/"/>
    <hyperlink ref="C163" r:id="rId163" display="https://youtu.be/IvUI7wUezo8"/>
    <hyperlink ref="F163" r:id="rId2" display="https://files.afu.se/Downloads/Transcripts/Mr%20UFO%20(Tim%20Beckley)/"/>
    <hyperlink ref="C164" r:id="rId164" display="https://youtu.be/lM__V_pX0UM"/>
    <hyperlink ref="F164" r:id="rId2" display="https://files.afu.se/Downloads/Transcripts/Mr%20UFO%20(Tim%20Beckley)/"/>
    <hyperlink ref="C165" r:id="rId165" display="https://youtu.be/b562pHITW5g"/>
    <hyperlink ref="F165" r:id="rId2" display="https://files.afu.se/Downloads/Transcripts/Mr%20UFO%20(Tim%20Beckley)/"/>
    <hyperlink ref="C166" r:id="rId166" display="https://youtu.be/4QsOuaADD_o"/>
    <hyperlink ref="F166" r:id="rId2" display="https://files.afu.se/Downloads/Transcripts/Mr%20UFO%20(Tim%20Beckley)/"/>
    <hyperlink ref="C167" r:id="rId167" display="https://youtu.be/EYPTDXIH6b0"/>
    <hyperlink ref="F167" r:id="rId2" display="https://files.afu.se/Downloads/Transcripts/Mr%20UFO%20(Tim%20Beckley)/"/>
    <hyperlink ref="C168" r:id="rId168" display="https://youtu.be/ikpTSe5QLH4"/>
    <hyperlink ref="F168" r:id="rId2" display="https://files.afu.se/Downloads/Transcripts/Mr%20UFO%20(Tim%20Beckley)/"/>
    <hyperlink ref="C169" r:id="rId169" display="https://youtu.be/TXLf4ty3tEw"/>
    <hyperlink ref="F169" r:id="rId2" display="https://files.afu.se/Downloads/Transcripts/Mr%20UFO%20(Tim%20Beckley)/"/>
    <hyperlink ref="C170" r:id="rId170" display="https://youtu.be/tWwMvmbxWP8"/>
    <hyperlink ref="F170" r:id="rId2" display="https://files.afu.se/Downloads/Transcripts/Mr%20UFO%20(Tim%20Beckley)/"/>
    <hyperlink ref="C171" r:id="rId171" display="https://youtu.be/KBORVpNSSwY"/>
    <hyperlink ref="F171" r:id="rId2" display="https://files.afu.se/Downloads/Transcripts/Mr%20UFO%20(Tim%20Beckley)/"/>
    <hyperlink ref="C172" r:id="rId172" display="https://youtu.be/IuAn1n2_F9Y"/>
    <hyperlink ref="F172" r:id="rId2" display="https://files.afu.se/Downloads/Transcripts/Mr%20UFO%20(Tim%20Beckley)/"/>
    <hyperlink ref="C173" r:id="rId173" display="https://youtu.be/HCcAaD1ssVU"/>
    <hyperlink ref="F173" r:id="rId2" display="https://files.afu.se/Downloads/Transcripts/Mr%20UFO%20(Tim%20Beckley)/"/>
    <hyperlink ref="C174" r:id="rId174" display="https://youtu.be/i_H_qsaFfHc"/>
    <hyperlink ref="F174" r:id="rId2" display="https://files.afu.se/Downloads/Transcripts/Mr%20UFO%20(Tim%20Beckley)/"/>
    <hyperlink ref="C175" r:id="rId175" display="https://youtu.be/rPIru5PCojY"/>
    <hyperlink ref="F175" r:id="rId2" display="https://files.afu.se/Downloads/Transcripts/Mr%20UFO%20(Tim%20Beckley)/"/>
    <hyperlink ref="C176" r:id="rId176" display="https://youtu.be/VeBypVnUA6o"/>
    <hyperlink ref="F176" r:id="rId2" display="https://files.afu.se/Downloads/Transcripts/Mr%20UFO%20(Tim%20Beckley)/"/>
    <hyperlink ref="C177" r:id="rId177" display="https://youtu.be/BsbGe0w7igU"/>
    <hyperlink ref="F177" r:id="rId2" display="https://files.afu.se/Downloads/Transcripts/Mr%20UFO%20(Tim%20Beckley)/"/>
    <hyperlink ref="C178" r:id="rId178" display="https://youtu.be/Ua4YJcg2ZXw"/>
    <hyperlink ref="F178" r:id="rId2" display="https://files.afu.se/Downloads/Transcripts/Mr%20UFO%20(Tim%20Beckley)/"/>
    <hyperlink ref="C179" r:id="rId179" display="https://youtu.be/sfOzC8Bp4_Q"/>
    <hyperlink ref="F179" r:id="rId2" display="https://files.afu.se/Downloads/Transcripts/Mr%20UFO%20(Tim%20Beckley)/"/>
    <hyperlink ref="C180" r:id="rId180" display="https://youtu.be/kFbF-6oXobk"/>
    <hyperlink ref="F180" r:id="rId2" display="https://files.afu.se/Downloads/Transcripts/Mr%20UFO%20(Tim%20Beckley)/"/>
    <hyperlink ref="C181" r:id="rId181" display="https://youtu.be/xEZO9qqYoiY"/>
    <hyperlink ref="F181" r:id="rId2" display="https://files.afu.se/Downloads/Transcripts/Mr%20UFO%20(Tim%20Beckley)/"/>
    <hyperlink ref="C182" r:id="rId182" display="https://youtu.be/XQzYsxDbQF4"/>
    <hyperlink ref="F182" r:id="rId2" display="https://files.afu.se/Downloads/Transcripts/Mr%20UFO%20(Tim%20Beckley)/"/>
    <hyperlink ref="C183" r:id="rId183" display="https://youtu.be/JQErRrmrDa4"/>
    <hyperlink ref="F183" r:id="rId2" display="https://files.afu.se/Downloads/Transcripts/Mr%20UFO%20(Tim%20Beckley)/"/>
    <hyperlink ref="C184" r:id="rId184" display="https://youtu.be/z8wEf7rp-es"/>
    <hyperlink ref="F184" r:id="rId2" display="https://files.afu.se/Downloads/Transcripts/Mr%20UFO%20(Tim%20Beckley)/"/>
    <hyperlink ref="C185" r:id="rId185" display="https://youtu.be/a_Spc2K8jz8"/>
    <hyperlink ref="F185" r:id="rId2" display="https://files.afu.se/Downloads/Transcripts/Mr%20UFO%20(Tim%20Beckley)/"/>
    <hyperlink ref="C186" r:id="rId186" display="https://youtu.be/1kn2FR0YnaM"/>
    <hyperlink ref="F186" r:id="rId2" display="https://files.afu.se/Downloads/Transcripts/Mr%20UFO%20(Tim%20Beckley)/"/>
    <hyperlink ref="C187" r:id="rId187" display="https://youtu.be/RYgjQBNcZa0"/>
    <hyperlink ref="F187" r:id="rId2" display="https://files.afu.se/Downloads/Transcripts/Mr%20UFO%20(Tim%20Beckley)/"/>
    <hyperlink ref="C188" r:id="rId188" display="https://youtu.be/UpMLNtQp5gc"/>
    <hyperlink ref="F188" r:id="rId2" display="https://files.afu.se/Downloads/Transcripts/Mr%20UFO%20(Tim%20Beckley)/"/>
    <hyperlink ref="C189" r:id="rId189" display="https://youtu.be/jaTW8MQrAmw"/>
    <hyperlink ref="F189" r:id="rId2" display="https://files.afu.se/Downloads/Transcripts/Mr%20UFO%20(Tim%20Beckley)/"/>
    <hyperlink ref="C190" r:id="rId190" display="https://youtu.be/k_dD6cuyX4M"/>
    <hyperlink ref="F190" r:id="rId2" display="https://files.afu.se/Downloads/Transcripts/Mr%20UFO%20(Tim%20Beckley)/"/>
    <hyperlink ref="C191" r:id="rId191" display="https://youtu.be/o96rS-5Ms-s"/>
    <hyperlink ref="F191" r:id="rId2" display="https://files.afu.se/Downloads/Transcripts/Mr%20UFO%20(Tim%20Beckley)/"/>
    <hyperlink ref="C192" r:id="rId192" display="https://youtu.be/OsTHK8mFLJo"/>
    <hyperlink ref="F192" r:id="rId2" display="https://files.afu.se/Downloads/Transcripts/Mr%20UFO%20(Tim%20Beckley)/"/>
    <hyperlink ref="C193" r:id="rId193" display="https://youtu.be/Te1xWciPVKE"/>
    <hyperlink ref="F193" r:id="rId2" display="https://files.afu.se/Downloads/Transcripts/Mr%20UFO%20(Tim%20Beckley)/"/>
    <hyperlink ref="C194" r:id="rId194" display="https://youtu.be/U3QJFu-H4yk"/>
    <hyperlink ref="F194" r:id="rId2" display="https://files.afu.se/Downloads/Transcripts/Mr%20UFO%20(Tim%20Beckley)/"/>
    <hyperlink ref="C195" r:id="rId195" display="https://youtu.be/0_BrMKoNJLI"/>
    <hyperlink ref="F195" r:id="rId2" display="https://files.afu.se/Downloads/Transcripts/Mr%20UFO%20(Tim%20Beckley)/"/>
    <hyperlink ref="C196" r:id="rId196" display="https://youtu.be/fDbcP4qp6Fg"/>
    <hyperlink ref="F196" r:id="rId2" display="https://files.afu.se/Downloads/Transcripts/Mr%20UFO%20(Tim%20Beckley)/"/>
    <hyperlink ref="C197" r:id="rId197" display="https://youtu.be/p_-EJCe2H3Y"/>
    <hyperlink ref="F197" r:id="rId2" display="https://files.afu.se/Downloads/Transcripts/Mr%20UFO%20(Tim%20Beckley)/"/>
    <hyperlink ref="C198" r:id="rId198" display="https://youtu.be/2namx9rEBJE"/>
    <hyperlink ref="F198" r:id="rId2" display="https://files.afu.se/Downloads/Transcripts/Mr%20UFO%20(Tim%20Beckley)/"/>
    <hyperlink ref="C199" r:id="rId199" display="https://youtu.be/QHlYVKrbp3Q"/>
    <hyperlink ref="F199" r:id="rId2" display="https://files.afu.se/Downloads/Transcripts/Mr%20UFO%20(Tim%20Beckley)/"/>
    <hyperlink ref="C200" r:id="rId200" display="https://youtu.be/qugZhPQn31U"/>
    <hyperlink ref="F200" r:id="rId2" display="https://files.afu.se/Downloads/Transcripts/Mr%20UFO%20(Tim%20Beckley)/"/>
    <hyperlink ref="C201" r:id="rId201" display="https://youtu.be/1penwhHYtwQ"/>
    <hyperlink ref="F201" r:id="rId2" display="https://files.afu.se/Downloads/Transcripts/Mr%20UFO%20(Tim%20Beckley)/"/>
    <hyperlink ref="C202" r:id="rId202" display="https://youtu.be/xIX_nB4u4P4"/>
    <hyperlink ref="F202" r:id="rId2" display="https://files.afu.se/Downloads/Transcripts/Mr%20UFO%20(Tim%20Beckley)/"/>
    <hyperlink ref="C203" r:id="rId203" display="https://youtu.be/crbXkDDaZRM"/>
    <hyperlink ref="F203" r:id="rId2" display="https://files.afu.se/Downloads/Transcripts/Mr%20UFO%20(Tim%20Beckley)/"/>
    <hyperlink ref="C204" r:id="rId204" display="https://youtu.be/40IvuJaRQDU"/>
    <hyperlink ref="F204" r:id="rId2" display="https://files.afu.se/Downloads/Transcripts/Mr%20UFO%20(Tim%20Beckley)/"/>
    <hyperlink ref="C205" r:id="rId205" display="https://youtu.be/6uTiMNWcnYM"/>
    <hyperlink ref="F205" r:id="rId2" display="https://files.afu.se/Downloads/Transcripts/Mr%20UFO%20(Tim%20Beckley)/"/>
    <hyperlink ref="C206" r:id="rId206" display="https://youtu.be/2cRs7rgTz0M"/>
    <hyperlink ref="F206" r:id="rId2" display="https://files.afu.se/Downloads/Transcripts/Mr%20UFO%20(Tim%20Beckley)/"/>
    <hyperlink ref="C207" r:id="rId207" display="https://youtu.be/dBRsJUfBR6E"/>
    <hyperlink ref="F207" r:id="rId2" display="https://files.afu.se/Downloads/Transcripts/Mr%20UFO%20(Tim%20Beckley)/"/>
    <hyperlink ref="C208" r:id="rId208" display="https://youtu.be/gWAnjj9CWTw"/>
    <hyperlink ref="F208" r:id="rId2" display="https://files.afu.se/Downloads/Transcripts/Mr%20UFO%20(Tim%20Beckley)/"/>
    <hyperlink ref="C209" r:id="rId209" display="https://youtu.be/0nllwGFPnm8"/>
    <hyperlink ref="F209" r:id="rId2" display="https://files.afu.se/Downloads/Transcripts/Mr%20UFO%20(Tim%20Beckley)/"/>
    <hyperlink ref="C210" r:id="rId210" display="https://youtu.be/jCSLtxXkUBQ"/>
    <hyperlink ref="F210" r:id="rId2" display="https://files.afu.se/Downloads/Transcripts/Mr%20UFO%20(Tim%20Beckley)/"/>
    <hyperlink ref="C211" r:id="rId211" display="https://youtu.be/KX6-1rR8X7U"/>
    <hyperlink ref="F211" r:id="rId2" display="https://files.afu.se/Downloads/Transcripts/Mr%20UFO%20(Tim%20Beckley)/"/>
    <hyperlink ref="C212" r:id="rId212" display="https://youtu.be/9t5d7zdlyis"/>
    <hyperlink ref="F212" r:id="rId2" display="https://files.afu.se/Downloads/Transcripts/Mr%20UFO%20(Tim%20Beckley)/"/>
    <hyperlink ref="C213" r:id="rId213" display="https://youtu.be/oZ8LNEVf4pk"/>
    <hyperlink ref="F213" r:id="rId2" display="https://files.afu.se/Downloads/Transcripts/Mr%20UFO%20(Tim%20Beckley)/"/>
    <hyperlink ref="C214" r:id="rId214" display="https://youtu.be/htE5hYIQw8g"/>
    <hyperlink ref="F214" r:id="rId2" display="https://files.afu.se/Downloads/Transcripts/Mr%20UFO%20(Tim%20Beckley)/"/>
    <hyperlink ref="C215" r:id="rId215" display="https://youtu.be/u39F1UDRG_U"/>
    <hyperlink ref="F215" r:id="rId2" display="https://files.afu.se/Downloads/Transcripts/Mr%20UFO%20(Tim%20Beckley)/"/>
    <hyperlink ref="C216" r:id="rId216" display="https://youtu.be/YNA_qGGSJcM"/>
    <hyperlink ref="F216" r:id="rId2" display="https://files.afu.se/Downloads/Transcripts/Mr%20UFO%20(Tim%20Beckley)/"/>
    <hyperlink ref="C217" r:id="rId217" display="https://youtu.be/RIhH_-dKGzA"/>
    <hyperlink ref="F217" r:id="rId2" display="https://files.afu.se/Downloads/Transcripts/Mr%20UFO%20(Tim%20Beckley)/"/>
    <hyperlink ref="C218" r:id="rId218" display="https://youtu.be/t4-6V2rl068"/>
    <hyperlink ref="F218" r:id="rId2" display="https://files.afu.se/Downloads/Transcripts/Mr%20UFO%20(Tim%20Beckley)/"/>
    <hyperlink ref="C219" r:id="rId219" display="https://youtu.be/By9da2VR99U"/>
    <hyperlink ref="F219" r:id="rId2" display="https://files.afu.se/Downloads/Transcripts/Mr%20UFO%20(Tim%20Beckley)/"/>
    <hyperlink ref="C220" r:id="rId220" display="https://youtu.be/zZ2XOPWgS-Y"/>
    <hyperlink ref="F220" r:id="rId2" display="https://files.afu.se/Downloads/Transcripts/Mr%20UFO%20(Tim%20Beckley)/"/>
    <hyperlink ref="C221" r:id="rId221" display="https://youtu.be/5cLjKA_rt7c"/>
    <hyperlink ref="F221" r:id="rId2" display="https://files.afu.se/Downloads/Transcripts/Mr%20UFO%20(Tim%20Beckley)/"/>
    <hyperlink ref="C222" r:id="rId222" display="https://youtu.be/2uGzsvWhzX4"/>
    <hyperlink ref="F222" r:id="rId2" display="https://files.afu.se/Downloads/Transcripts/Mr%20UFO%20(Tim%20Beckley)/"/>
    <hyperlink ref="C223" r:id="rId223" display="https://youtu.be/_nCqtL5V1pA"/>
    <hyperlink ref="F223" r:id="rId2" display="https://files.afu.se/Downloads/Transcripts/Mr%20UFO%20(Tim%20Beckley)/"/>
    <hyperlink ref="C224" r:id="rId224" display="https://youtu.be/NI4D0SCCm3A"/>
    <hyperlink ref="F224" r:id="rId2" display="https://files.afu.se/Downloads/Transcripts/Mr%20UFO%20(Tim%20Beckley)/"/>
    <hyperlink ref="C225" r:id="rId225" display="https://youtu.be/l3E2Apflo_o"/>
    <hyperlink ref="F225" r:id="rId2" display="https://files.afu.se/Downloads/Transcripts/Mr%20UFO%20(Tim%20Beckley)/"/>
    <hyperlink ref="C226" r:id="rId226" display="https://youtu.be/UOtFbbI5L5U"/>
    <hyperlink ref="F226" r:id="rId2" display="https://files.afu.se/Downloads/Transcripts/Mr%20UFO%20(Tim%20Beckley)/"/>
    <hyperlink ref="C227" r:id="rId227" display="https://youtu.be/5Fj14ZAkx0w"/>
    <hyperlink ref="F227" r:id="rId2" display="https://files.afu.se/Downloads/Transcripts/Mr%20UFO%20(Tim%20Beckley)/"/>
    <hyperlink ref="C228" r:id="rId228" display="https://youtu.be/e-ZoE2FkR4U"/>
    <hyperlink ref="F228" r:id="rId2" display="https://files.afu.se/Downloads/Transcripts/Mr%20UFO%20(Tim%20Beckley)/"/>
    <hyperlink ref="C229" r:id="rId229" display="https://youtu.be/JMUCuemfp2E"/>
    <hyperlink ref="F229" r:id="rId2" display="https://files.afu.se/Downloads/Transcripts/Mr%20UFO%20(Tim%20Beckley)/"/>
    <hyperlink ref="C230" r:id="rId230" display="https://youtu.be/cTvyfoPO-lo"/>
    <hyperlink ref="F230" r:id="rId2" display="https://files.afu.se/Downloads/Transcripts/Mr%20UFO%20(Tim%20Beckley)/"/>
    <hyperlink ref="C231" r:id="rId231" display="https://youtu.be/OoW-4tpzX1M"/>
    <hyperlink ref="F231" r:id="rId2" display="https://files.afu.se/Downloads/Transcripts/Mr%20UFO%20(Tim%20Beckley)/"/>
    <hyperlink ref="C232" r:id="rId232" display="https://youtu.be/aUtyU_MrH7o"/>
    <hyperlink ref="F232" r:id="rId2" display="https://files.afu.se/Downloads/Transcripts/Mr%20UFO%20(Tim%20Beckley)/"/>
    <hyperlink ref="C233" r:id="rId233" display="https://youtu.be/s3tgPFum1gQ"/>
    <hyperlink ref="F233" r:id="rId2" display="https://files.afu.se/Downloads/Transcripts/Mr%20UFO%20(Tim%20Beckley)/"/>
    <hyperlink ref="C234" r:id="rId234" display="https://youtu.be/NzFaF1Mi23M"/>
    <hyperlink ref="F234" r:id="rId2" display="https://files.afu.se/Downloads/Transcripts/Mr%20UFO%20(Tim%20Beckley)/"/>
    <hyperlink ref="C235" r:id="rId235" display="https://youtu.be/br8Mg07o5WY"/>
    <hyperlink ref="F235" r:id="rId2" display="https://files.afu.se/Downloads/Transcripts/Mr%20UFO%20(Tim%20Beckley)/"/>
    <hyperlink ref="C236" r:id="rId236" display="https://youtu.be/bGBGP3aKzR4"/>
    <hyperlink ref="F236" r:id="rId2" display="https://files.afu.se/Downloads/Transcripts/Mr%20UFO%20(Tim%20Beckley)/"/>
    <hyperlink ref="C237" r:id="rId237" display="https://youtu.be/qz9d16sCujw"/>
    <hyperlink ref="F237" r:id="rId2" display="https://files.afu.se/Downloads/Transcripts/Mr%20UFO%20(Tim%20Beckley)/"/>
    <hyperlink ref="C238" r:id="rId238" display="https://youtu.be/JnN1fMqNOT0"/>
    <hyperlink ref="F238" r:id="rId2" display="https://files.afu.se/Downloads/Transcripts/Mr%20UFO%20(Tim%20Beckley)/"/>
    <hyperlink ref="C239" r:id="rId239" display="https://youtu.be/hc87Q7QmSBM"/>
    <hyperlink ref="F239" r:id="rId2" display="https://files.afu.se/Downloads/Transcripts/Mr%20UFO%20(Tim%20Beckley)/"/>
    <hyperlink ref="C240" r:id="rId240" display="https://youtu.be/yVLf6_KMQR4"/>
    <hyperlink ref="F240" r:id="rId2" display="https://files.afu.se/Downloads/Transcripts/Mr%20UFO%20(Tim%20Beckley)/"/>
    <hyperlink ref="C241" r:id="rId241" display="https://youtu.be/rSJXcFVyTqE"/>
    <hyperlink ref="F241" r:id="rId2" display="https://files.afu.se/Downloads/Transcripts/Mr%20UFO%20(Tim%20Beckley)/"/>
    <hyperlink ref="C242" r:id="rId242" display="https://youtu.be/RDKHV8ej8Z8"/>
    <hyperlink ref="F242" r:id="rId2" display="https://files.afu.se/Downloads/Transcripts/Mr%20UFO%20(Tim%20Beckley)/"/>
    <hyperlink ref="C243" r:id="rId243" display="https://youtu.be/-EUCi6nRDAg"/>
    <hyperlink ref="F243" r:id="rId2" display="https://files.afu.se/Downloads/Transcripts/Mr%20UFO%20(Tim%20Beckley)/"/>
    <hyperlink ref="C244" r:id="rId244" display="https://youtu.be/uWkLz36rC6k"/>
    <hyperlink ref="F244" r:id="rId2" display="https://files.afu.se/Downloads/Transcripts/Mr%20UFO%20(Tim%20Beckley)/"/>
    <hyperlink ref="C245" r:id="rId245" display="https://youtu.be/1YvspDC9Jko"/>
    <hyperlink ref="F245" r:id="rId2" display="https://files.afu.se/Downloads/Transcripts/Mr%20UFO%20(Tim%20Beckley)/"/>
    <hyperlink ref="C246" r:id="rId246" display="https://youtu.be/o58yQZjB-Ts"/>
    <hyperlink ref="F246" r:id="rId2" display="https://files.afu.se/Downloads/Transcripts/Mr%20UFO%20(Tim%20Beckley)/"/>
    <hyperlink ref="C247" r:id="rId247" display="https://youtu.be/ZMqdWA6c4h8"/>
    <hyperlink ref="F247" r:id="rId2" display="https://files.afu.se/Downloads/Transcripts/Mr%20UFO%20(Tim%20Beckley)/"/>
    <hyperlink ref="C248" r:id="rId248" display="https://youtu.be/imDe0kN-JsA"/>
    <hyperlink ref="F248" r:id="rId2" display="https://files.afu.se/Downloads/Transcripts/Mr%20UFO%20(Tim%20Beckley)/"/>
    <hyperlink ref="C249" r:id="rId249" display="https://youtu.be/tLn-OOpQ9-8"/>
    <hyperlink ref="F249" r:id="rId2" display="https://files.afu.se/Downloads/Transcripts/Mr%20UFO%20(Tim%20Beckley)/"/>
    <hyperlink ref="C250" r:id="rId250" display="https://youtu.be/0m8weYukun4"/>
    <hyperlink ref="F250" r:id="rId2" display="https://files.afu.se/Downloads/Transcripts/Mr%20UFO%20(Tim%20Beckley)/"/>
    <hyperlink ref="C251" r:id="rId251" display="https://youtu.be/hItNwMRIr2I"/>
    <hyperlink ref="F251" r:id="rId2" display="https://files.afu.se/Downloads/Transcripts/Mr%20UFO%20(Tim%20Beckley)/"/>
    <hyperlink ref="C252" r:id="rId252" display="https://youtu.be/mLFa5se3Ya4"/>
    <hyperlink ref="F252" r:id="rId2" display="https://files.afu.se/Downloads/Transcripts/Mr%20UFO%20(Tim%20Beckley)/"/>
    <hyperlink ref="C253" r:id="rId253" display="https://youtu.be/rHFxKXffobk"/>
    <hyperlink ref="F253" r:id="rId2" display="https://files.afu.se/Downloads/Transcripts/Mr%20UFO%20(Tim%20Beckley)/"/>
    <hyperlink ref="C254" r:id="rId254" display="https://youtu.be/TLskwL_4sR4"/>
    <hyperlink ref="F254" r:id="rId2" display="https://files.afu.se/Downloads/Transcripts/Mr%20UFO%20(Tim%20Beckley)/"/>
    <hyperlink ref="C255" r:id="rId255" display="https://youtu.be/ap0sgXWc_Yg"/>
    <hyperlink ref="F255" r:id="rId2" display="https://files.afu.se/Downloads/Transcripts/Mr%20UFO%20(Tim%20Beckley)/"/>
    <hyperlink ref="C256" r:id="rId256" display="https://youtu.be/q7-udWUeJVs"/>
    <hyperlink ref="F256" r:id="rId2" display="https://files.afu.se/Downloads/Transcripts/Mr%20UFO%20(Tim%20Beckley)/"/>
    <hyperlink ref="C257" r:id="rId257" display="https://youtu.be/vlVDaOsekbQ"/>
    <hyperlink ref="F257" r:id="rId2" display="https://files.afu.se/Downloads/Transcripts/Mr%20UFO%20(Tim%20Beckley)/"/>
    <hyperlink ref="C258" r:id="rId258" display="https://youtu.be/PVXIyHT6zvY"/>
    <hyperlink ref="F258" r:id="rId2" display="https://files.afu.se/Downloads/Transcripts/Mr%20UFO%20(Tim%20Beckley)/"/>
    <hyperlink ref="C259" r:id="rId259" display="https://youtu.be/q8nnmjZmQBI"/>
    <hyperlink ref="F259" r:id="rId2" display="https://files.afu.se/Downloads/Transcripts/Mr%20UFO%20(Tim%20Beckley)/"/>
    <hyperlink ref="C260" r:id="rId260" display="https://youtu.be/D4pd15EVl70"/>
    <hyperlink ref="F260" r:id="rId2" display="https://files.afu.se/Downloads/Transcripts/Mr%20UFO%20(Tim%20Beckley)/"/>
    <hyperlink ref="C261" r:id="rId261" display="https://youtu.be/eI-NSjOfOCA"/>
    <hyperlink ref="F261" r:id="rId2" display="https://files.afu.se/Downloads/Transcripts/Mr%20UFO%20(Tim%20Beckley)/"/>
    <hyperlink ref="C262" r:id="rId262" display="https://youtu.be/oarDg33dgp4"/>
    <hyperlink ref="F262" r:id="rId2" display="https://files.afu.se/Downloads/Transcripts/Mr%20UFO%20(Tim%20Beckley)/"/>
    <hyperlink ref="C263" r:id="rId263" display="https://youtu.be/nlqnjwjso_I"/>
    <hyperlink ref="F263" r:id="rId2" display="https://files.afu.se/Downloads/Transcripts/Mr%20UFO%20(Tim%20Beckley)/"/>
    <hyperlink ref="C264" r:id="rId264" display="https://youtu.be/x6_xUBnIrEc"/>
    <hyperlink ref="F264" r:id="rId2" display="https://files.afu.se/Downloads/Transcripts/Mr%20UFO%20(Tim%20Beckley)/"/>
    <hyperlink ref="C265" r:id="rId265" display="https://youtu.be/e4i1IqTWpiE"/>
    <hyperlink ref="F265" r:id="rId2" display="https://files.afu.se/Downloads/Transcripts/Mr%20UFO%20(Tim%20Beckley)/"/>
    <hyperlink ref="C266" r:id="rId266" display="https://youtu.be/a8QScAUN-pE"/>
    <hyperlink ref="F266" r:id="rId2" display="https://files.afu.se/Downloads/Transcripts/Mr%20UFO%20(Tim%20Beckley)/"/>
    <hyperlink ref="C267" r:id="rId267" display="https://youtu.be/4o2lQEJuydg"/>
    <hyperlink ref="F267" r:id="rId2" display="https://files.afu.se/Downloads/Transcripts/Mr%20UFO%20(Tim%20Beckley)/"/>
    <hyperlink ref="C268" r:id="rId268" display="https://youtu.be/dSvqi8wkWus"/>
    <hyperlink ref="F268" r:id="rId2" display="https://files.afu.se/Downloads/Transcripts/Mr%20UFO%20(Tim%20Beckley)/"/>
    <hyperlink ref="C269" r:id="rId269" display="https://youtu.be/Npvnfq3QZ7E"/>
    <hyperlink ref="F269" r:id="rId2" display="https://files.afu.se/Downloads/Transcripts/Mr%20UFO%20(Tim%20Beckley)/"/>
    <hyperlink ref="C270" r:id="rId270" display="https://youtu.be/81ftSnV3kl8"/>
    <hyperlink ref="F270" r:id="rId2" display="https://files.afu.se/Downloads/Transcripts/Mr%20UFO%20(Tim%20Beckley)/"/>
    <hyperlink ref="C271" r:id="rId271" display="https://youtu.be/2F2MX40oSvA"/>
    <hyperlink ref="F271" r:id="rId2" display="https://files.afu.se/Downloads/Transcripts/Mr%20UFO%20(Tim%20Beckley)/"/>
    <hyperlink ref="C272" r:id="rId272" display="https://youtu.be/BKP05DStg4M"/>
    <hyperlink ref="F272" r:id="rId2" display="https://files.afu.se/Downloads/Transcripts/Mr%20UFO%20(Tim%20Beckley)/"/>
    <hyperlink ref="C273" r:id="rId273" display="https://youtu.be/yE_eNjKc_QY"/>
    <hyperlink ref="F273" r:id="rId2" display="https://files.afu.se/Downloads/Transcripts/Mr%20UFO%20(Tim%20Beckley)/"/>
    <hyperlink ref="C274" r:id="rId274" display="https://youtu.be/M53Fg-ehDNM"/>
    <hyperlink ref="F274" r:id="rId2" display="https://files.afu.se/Downloads/Transcripts/Mr%20UFO%20(Tim%20Beckley)/"/>
    <hyperlink ref="C275" r:id="rId275" display="https://youtu.be/XEGCFTEZG7s"/>
    <hyperlink ref="F275" r:id="rId2" display="https://files.afu.se/Downloads/Transcripts/Mr%20UFO%20(Tim%20Beckley)/"/>
    <hyperlink ref="C276" r:id="rId276" display="https://youtu.be/Kjle7xlYBa4"/>
    <hyperlink ref="F276" r:id="rId2" display="https://files.afu.se/Downloads/Transcripts/Mr%20UFO%20(Tim%20Beckley)/"/>
    <hyperlink ref="C277" r:id="rId277" display="https://youtu.be/clrGp3YHc_c"/>
    <hyperlink ref="F277" r:id="rId2" display="https://files.afu.se/Downloads/Transcripts/Mr%20UFO%20(Tim%20Beckley)/"/>
    <hyperlink ref="C278" r:id="rId278" display="https://youtu.be/qRoFPBp0_w8"/>
    <hyperlink ref="F278" r:id="rId2" display="https://files.afu.se/Downloads/Transcripts/Mr%20UFO%20(Tim%20Beckley)/"/>
    <hyperlink ref="C279" r:id="rId279" display="https://youtu.be/DJZmQDT67DM"/>
    <hyperlink ref="F279" r:id="rId2" display="https://files.afu.se/Downloads/Transcripts/Mr%20UFO%20(Tim%20Beckley)/"/>
    <hyperlink ref="C280" r:id="rId280" display="https://youtu.be/ILLwspBe7mg"/>
    <hyperlink ref="F280" r:id="rId2" display="https://files.afu.se/Downloads/Transcripts/Mr%20UFO%20(Tim%20Beckley)/"/>
    <hyperlink ref="C281" r:id="rId281" display="https://youtu.be/PoWwnhlhXZk"/>
    <hyperlink ref="F281" r:id="rId2" display="https://files.afu.se/Downloads/Transcripts/Mr%20UFO%20(Tim%20Beckley)/"/>
    <hyperlink ref="C282" r:id="rId282" display="https://youtu.be/y7UgIpDvwCc"/>
    <hyperlink ref="F282" r:id="rId2" display="https://files.afu.se/Downloads/Transcripts/Mr%20UFO%20(Tim%20Beckley)/"/>
    <hyperlink ref="C283" r:id="rId283" display="https://youtu.be/epZ4ZRbDFLc"/>
    <hyperlink ref="F283" r:id="rId2" display="https://files.afu.se/Downloads/Transcripts/Mr%20UFO%20(Tim%20Beckley)/"/>
    <hyperlink ref="C284" r:id="rId284" display="https://youtu.be/on0Mfij71xo"/>
    <hyperlink ref="F284" r:id="rId2" display="https://files.afu.se/Downloads/Transcripts/Mr%20UFO%20(Tim%20Beckley)/"/>
    <hyperlink ref="C285" r:id="rId285" display="https://youtu.be/YSI0CDHtS_8"/>
    <hyperlink ref="F285" r:id="rId2" display="https://files.afu.se/Downloads/Transcripts/Mr%20UFO%20(Tim%20Beckley)/"/>
    <hyperlink ref="C286" r:id="rId286" display="https://youtu.be/Q9YkvMfHOrU"/>
    <hyperlink ref="F286" r:id="rId2" display="https://files.afu.se/Downloads/Transcripts/Mr%20UFO%20(Tim%20Beckley)/"/>
    <hyperlink ref="C287" r:id="rId287" display="https://youtu.be/uUmzEl2RUaM"/>
    <hyperlink ref="F287" r:id="rId2" display="https://files.afu.se/Downloads/Transcripts/Mr%20UFO%20(Tim%20Beckley)/"/>
    <hyperlink ref="C288" r:id="rId288" display="https://youtu.be/-pDr0PDE8jE"/>
    <hyperlink ref="F288" r:id="rId2" display="https://files.afu.se/Downloads/Transcripts/Mr%20UFO%20(Tim%20Beckley)/"/>
    <hyperlink ref="C289" r:id="rId289" display="https://youtu.be/T5uj4Hvxka0"/>
    <hyperlink ref="F289" r:id="rId2" display="https://files.afu.se/Downloads/Transcripts/Mr%20UFO%20(Tim%20Beckley)/"/>
    <hyperlink ref="C290" r:id="rId290" display="https://youtu.be/4uOYX3ek5yQ"/>
    <hyperlink ref="F290" r:id="rId2" display="https://files.afu.se/Downloads/Transcripts/Mr%20UFO%20(Tim%20Beckley)/"/>
    <hyperlink ref="C291" r:id="rId291" display="https://youtu.be/1L0eT72kHf0"/>
    <hyperlink ref="F291" r:id="rId2" display="https://files.afu.se/Downloads/Transcripts/Mr%20UFO%20(Tim%20Beckley)/"/>
    <hyperlink ref="C292" r:id="rId292" display="https://youtu.be/_gihMQ5OqZ8"/>
    <hyperlink ref="F292" r:id="rId2" display="https://files.afu.se/Downloads/Transcripts/Mr%20UFO%20(Tim%20Beckley)/"/>
    <hyperlink ref="C293" r:id="rId293" display="https://youtu.be/dfzKh0jCpAI"/>
    <hyperlink ref="F293" r:id="rId2" display="https://files.afu.se/Downloads/Transcripts/Mr%20UFO%20(Tim%20Beckley)/"/>
    <hyperlink ref="C294" r:id="rId294" display="https://youtu.be/cNgs3GEUBXQ"/>
    <hyperlink ref="F294" r:id="rId2" display="https://files.afu.se/Downloads/Transcripts/Mr%20UFO%20(Tim%20Beckley)/"/>
    <hyperlink ref="C295" r:id="rId295" display="https://youtu.be/1LkvWCTTQNo"/>
    <hyperlink ref="F295" r:id="rId2" display="https://files.afu.se/Downloads/Transcripts/Mr%20UFO%20(Tim%20Beckley)/"/>
    <hyperlink ref="C296" r:id="rId296" display="https://youtu.be/n2yZWZGZ6Ow"/>
    <hyperlink ref="F296" r:id="rId2" display="https://files.afu.se/Downloads/Transcripts/Mr%20UFO%20(Tim%20Beckley)/"/>
    <hyperlink ref="C297" r:id="rId297" display="https://youtu.be/Rrosf4G7BoY"/>
    <hyperlink ref="F297" r:id="rId2" display="https://files.afu.se/Downloads/Transcripts/Mr%20UFO%20(Tim%20Beckley)/"/>
    <hyperlink ref="C298" r:id="rId298" display="https://youtu.be/8MZ8kDeo2dE"/>
    <hyperlink ref="F298" r:id="rId2" display="https://files.afu.se/Downloads/Transcripts/Mr%20UFO%20(Tim%20Beckley)/"/>
    <hyperlink ref="C299" r:id="rId299" display="https://youtu.be/sfjKHfZqfq0"/>
    <hyperlink ref="F299" r:id="rId2" display="https://files.afu.se/Downloads/Transcripts/Mr%20UFO%20(Tim%20Beckley)/"/>
    <hyperlink ref="C300" r:id="rId300" display="https://youtu.be/YnqYz4vlwUI"/>
    <hyperlink ref="F300" r:id="rId2" display="https://files.afu.se/Downloads/Transcripts/Mr%20UFO%20(Tim%20Beckley)/"/>
    <hyperlink ref="C301" r:id="rId301" display="https://youtu.be/5WF1LDn8pz8"/>
    <hyperlink ref="F301" r:id="rId2" display="https://files.afu.se/Downloads/Transcripts/Mr%20UFO%20(Tim%20Beckley)/"/>
    <hyperlink ref="C302" r:id="rId302" display="https://youtu.be/vkBadWXizTY"/>
    <hyperlink ref="F302" r:id="rId2" display="https://files.afu.se/Downloads/Transcripts/Mr%20UFO%20(Tim%20Beckley)/"/>
    <hyperlink ref="C303" r:id="rId303" display="https://youtu.be/5iZ5pfWGp9s"/>
    <hyperlink ref="F303" r:id="rId2" display="https://files.afu.se/Downloads/Transcripts/Mr%20UFO%20(Tim%20Beckley)/"/>
    <hyperlink ref="C304" r:id="rId304" display="https://youtu.be/HYIPez2q2h0"/>
    <hyperlink ref="F304" r:id="rId2" display="https://files.afu.se/Downloads/Transcripts/Mr%20UFO%20(Tim%20Beckley)/"/>
    <hyperlink ref="C305" r:id="rId305" display="https://youtu.be/qDHA5hfkiUU"/>
    <hyperlink ref="F305" r:id="rId2" display="https://files.afu.se/Downloads/Transcripts/Mr%20UFO%20(Tim%20Beckley)/"/>
    <hyperlink ref="C306" r:id="rId306" display="https://youtu.be/cVDcOO1YDZE"/>
    <hyperlink ref="F306" r:id="rId2" display="https://files.afu.se/Downloads/Transcripts/Mr%20UFO%20(Tim%20Beckley)/"/>
    <hyperlink ref="C307" r:id="rId307" display="https://youtu.be/AOqFlxAENss"/>
    <hyperlink ref="F307" r:id="rId2" display="https://files.afu.se/Downloads/Transcripts/Mr%20UFO%20(Tim%20Beckley)/"/>
    <hyperlink ref="C308" r:id="rId308" display="https://youtu.be/E5_J7DSOSqw"/>
    <hyperlink ref="F308" r:id="rId2" display="https://files.afu.se/Downloads/Transcripts/Mr%20UFO%20(Tim%20Beckley)/"/>
    <hyperlink ref="C309" r:id="rId309" display="https://youtu.be/Ls89j80aZc0"/>
    <hyperlink ref="F309" r:id="rId2" display="https://files.afu.se/Downloads/Transcripts/Mr%20UFO%20(Tim%20Beckley)/"/>
    <hyperlink ref="C310" r:id="rId310" display="https://youtu.be/vAgT5irsQVg"/>
    <hyperlink ref="F310" r:id="rId2" display="https://files.afu.se/Downloads/Transcripts/Mr%20UFO%20(Tim%20Beckley)/"/>
    <hyperlink ref="C311" r:id="rId311" display="https://youtu.be/hjGZAoBDm5I"/>
    <hyperlink ref="F311" r:id="rId2" display="https://files.afu.se/Downloads/Transcripts/Mr%20UFO%20(Tim%20Beckley)/"/>
    <hyperlink ref="C312" r:id="rId312" display="https://youtu.be/xwEEAfVoZzs"/>
    <hyperlink ref="F312" r:id="rId2" display="https://files.afu.se/Downloads/Transcripts/Mr%20UFO%20(Tim%20Beckley)/"/>
    <hyperlink ref="C313" r:id="rId313" display="https://youtu.be/RfF_I7S9G3c"/>
    <hyperlink ref="F313" r:id="rId2" display="https://files.afu.se/Downloads/Transcripts/Mr%20UFO%20(Tim%20Beckley)/"/>
    <hyperlink ref="C314" r:id="rId314" display="https://youtu.be/5ONrQ2o7kFs"/>
    <hyperlink ref="F314" r:id="rId2" display="https://files.afu.se/Downloads/Transcripts/Mr%20UFO%20(Tim%20Beckley)/"/>
    <hyperlink ref="C315" r:id="rId315" display="https://youtu.be/SdfwMdP8X-M"/>
    <hyperlink ref="F315" r:id="rId2" display="https://files.afu.se/Downloads/Transcripts/Mr%20UFO%20(Tim%20Beckley)/"/>
    <hyperlink ref="C316" r:id="rId316" display="https://youtu.be/o9oJGMDNDJ0"/>
    <hyperlink ref="F316" r:id="rId2" display="https://files.afu.se/Downloads/Transcripts/Mr%20UFO%20(Tim%20Beckley)/"/>
    <hyperlink ref="C317" r:id="rId317" display="https://youtu.be/BVJGN3hjgE0"/>
    <hyperlink ref="F317" r:id="rId2" display="https://files.afu.se/Downloads/Transcripts/Mr%20UFO%20(Tim%20Beckley)/"/>
    <hyperlink ref="C318" r:id="rId318" display="https://youtu.be/NlfPzPfPUmc"/>
    <hyperlink ref="F318" r:id="rId2" display="https://files.afu.se/Downloads/Transcripts/Mr%20UFO%20(Tim%20Beckley)/"/>
    <hyperlink ref="C319" r:id="rId319" display="https://youtu.be/qRzFWWOm66Q"/>
    <hyperlink ref="F319" r:id="rId2" display="https://files.afu.se/Downloads/Transcripts/Mr%20UFO%20(Tim%20Beckley)/"/>
    <hyperlink ref="C320" r:id="rId320" display="https://youtu.be/HFgvjjjrClM"/>
    <hyperlink ref="F320" r:id="rId2" display="https://files.afu.se/Downloads/Transcripts/Mr%20UFO%20(Tim%20Beckley)/"/>
    <hyperlink ref="C321" r:id="rId321" display="https://youtu.be/I6KlrEDjo5M"/>
    <hyperlink ref="F321" r:id="rId2" display="https://files.afu.se/Downloads/Transcripts/Mr%20UFO%20(Tim%20Beckley)/"/>
    <hyperlink ref="C322" r:id="rId322" display="https://youtu.be/6NXk_LU7u7s"/>
    <hyperlink ref="F322" r:id="rId2" display="https://files.afu.se/Downloads/Transcripts/Mr%20UFO%20(Tim%20Beckley)/"/>
    <hyperlink ref="C323" r:id="rId323" display="https://youtu.be/3VAB26e0T5g"/>
    <hyperlink ref="F323" r:id="rId2" display="https://files.afu.se/Downloads/Transcripts/Mr%20UFO%20(Tim%20Beckley)/"/>
    <hyperlink ref="C324" r:id="rId324" display="https://youtu.be/i6SE1YftqfY"/>
    <hyperlink ref="F324" r:id="rId2" display="https://files.afu.se/Downloads/Transcripts/Mr%20UFO%20(Tim%20Beckley)/"/>
    <hyperlink ref="C325" r:id="rId325" display="https://youtu.be/OZESb9SVLcU"/>
    <hyperlink ref="F325" r:id="rId2" display="https://files.afu.se/Downloads/Transcripts/Mr%20UFO%20(Tim%20Beckley)/"/>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2023-06-29T16:57:00Z</dcterms:created>
  <dcterms:modified xsi:type="dcterms:W3CDTF">2023-06-30T06:48:58Z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1AC5150480A7442893CBD48CE9ED3CEF</vt:lpwstr>
  </property>
  <property fmtid="{D5CDD505-2E9C-101B-9397-08002B2CF9AE}" pid="3" name="KSOProductBuildVer">
    <vt:lpwstr>2057-11.2.0.11417</vt:lpwstr>
  </property>
</Properties>
</file>